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RLON\User56\c\cesfbc\Desktop\"/>
    </mc:Choice>
  </mc:AlternateContent>
  <bookViews>
    <workbookView xWindow="0" yWindow="0" windowWidth="19200" windowHeight="10995" tabRatio="782" firstSheet="17" activeTab="20"/>
  </bookViews>
  <sheets>
    <sheet name="Testing sheet" sheetId="36" state="hidden" r:id="rId1"/>
    <sheet name="Playing Schedule Div 1-6" sheetId="14" state="hidden" r:id="rId2"/>
    <sheet name="Playing Schedule Div 7" sheetId="37" state="hidden" r:id="rId3"/>
    <sheet name="Teams" sheetId="2" state="hidden" r:id="rId4"/>
    <sheet name="Premier" sheetId="1" state="hidden" r:id="rId5"/>
    <sheet name="Division 1" sheetId="7" state="hidden" r:id="rId6"/>
    <sheet name="Division 2" sheetId="8" state="hidden" r:id="rId7"/>
    <sheet name="Division 3" sheetId="9" state="hidden" r:id="rId8"/>
    <sheet name="Division 4" sheetId="10" state="hidden" r:id="rId9"/>
    <sheet name="Division 5" sheetId="11" state="hidden" r:id="rId10"/>
    <sheet name="Division 6" sheetId="12" state="hidden" r:id="rId11"/>
    <sheet name="Division 7" sheetId="13" state="hidden" r:id="rId12"/>
    <sheet name="Week 1" sheetId="15" r:id="rId13"/>
    <sheet name="Week 2" sheetId="16" r:id="rId14"/>
    <sheet name="Week 3" sheetId="17" r:id="rId15"/>
    <sheet name="Week 4" sheetId="20" r:id="rId16"/>
    <sheet name="Week 5" sheetId="21" r:id="rId17"/>
    <sheet name="Week 6" sheetId="22" r:id="rId18"/>
    <sheet name="Week 7" sheetId="23" r:id="rId19"/>
    <sheet name="Week 8" sheetId="24" r:id="rId20"/>
    <sheet name="Week 9" sheetId="25" r:id="rId21"/>
    <sheet name="Week 10" sheetId="26" r:id="rId22"/>
    <sheet name="Week 11" sheetId="27" r:id="rId23"/>
    <sheet name="Week 12" sheetId="28" r:id="rId24"/>
    <sheet name="Week 13" sheetId="29" r:id="rId25"/>
    <sheet name="Week 14" sheetId="31" r:id="rId26"/>
    <sheet name="Week 15" sheetId="32" r:id="rId27"/>
    <sheet name="Week 16" sheetId="33" r:id="rId28"/>
    <sheet name="Week 17" sheetId="34" r:id="rId29"/>
    <sheet name="Week 18" sheetId="35" r:id="rId30"/>
    <sheet name="Div 7 B4 week 9" sheetId="38" r:id="rId31"/>
    <sheet name="Div 7 B4 week 9 2" sheetId="39" r:id="rId32"/>
    <sheet name="Div 7 B4 week 18" sheetId="40" r:id="rId33"/>
    <sheet name="Div 7 B4 week 18 2" sheetId="41" r:id="rId34"/>
  </sheets>
  <definedNames>
    <definedName name="_xlnm._FilterDatabase" localSheetId="11" hidden="1">'Division 7'!$A$3:$J$330</definedName>
  </definedNames>
  <calcPr calcId="152511"/>
</workbook>
</file>

<file path=xl/calcChain.xml><?xml version="1.0" encoding="utf-8"?>
<calcChain xmlns="http://schemas.openxmlformats.org/spreadsheetml/2006/main">
  <c r="C52" i="26" l="1"/>
  <c r="C53" i="26"/>
  <c r="C54" i="26"/>
  <c r="C55" i="26"/>
  <c r="C56" i="26"/>
  <c r="C57" i="26"/>
  <c r="C52" i="17" l="1"/>
  <c r="C53" i="17"/>
  <c r="C54" i="17"/>
  <c r="C55" i="17"/>
  <c r="C56" i="17"/>
  <c r="C190" i="37" l="1"/>
  <c r="A190" i="37"/>
  <c r="C189" i="37"/>
  <c r="A189" i="37"/>
  <c r="C179" i="37"/>
  <c r="C188" i="37"/>
  <c r="C187" i="37"/>
  <c r="C186" i="37"/>
  <c r="C185" i="37"/>
  <c r="C184" i="37"/>
  <c r="C183" i="37"/>
  <c r="C182" i="37"/>
  <c r="C181" i="37"/>
  <c r="C180" i="37"/>
  <c r="A188" i="37"/>
  <c r="A187" i="37"/>
  <c r="A186" i="37"/>
  <c r="A185" i="37"/>
  <c r="A184" i="37"/>
  <c r="A183" i="37"/>
  <c r="A182" i="37"/>
  <c r="A181" i="37"/>
  <c r="A180" i="37"/>
  <c r="A179" i="37"/>
  <c r="C52" i="35"/>
  <c r="C53" i="35"/>
  <c r="C54" i="35"/>
  <c r="C55" i="35"/>
  <c r="C56" i="35"/>
  <c r="C57" i="35"/>
  <c r="C52" i="34"/>
  <c r="C53" i="34"/>
  <c r="C54" i="34"/>
  <c r="C55" i="34"/>
  <c r="C56" i="34"/>
  <c r="C57" i="34"/>
  <c r="C52" i="33"/>
  <c r="C53" i="33"/>
  <c r="C54" i="33"/>
  <c r="C55" i="33"/>
  <c r="C56" i="33"/>
  <c r="C57" i="33"/>
  <c r="C52" i="32"/>
  <c r="C53" i="32"/>
  <c r="C54" i="32"/>
  <c r="C55" i="32"/>
  <c r="C56" i="32"/>
  <c r="C57" i="32"/>
  <c r="C52" i="31"/>
  <c r="C53" i="31"/>
  <c r="C54" i="31"/>
  <c r="C55" i="31"/>
  <c r="C56" i="31"/>
  <c r="C57" i="31"/>
  <c r="C52" i="29"/>
  <c r="C53" i="29"/>
  <c r="C54" i="29"/>
  <c r="C55" i="29"/>
  <c r="C56" i="29"/>
  <c r="C57" i="29"/>
  <c r="C52" i="28"/>
  <c r="C53" i="28"/>
  <c r="C54" i="28"/>
  <c r="C55" i="28"/>
  <c r="C56" i="28"/>
  <c r="C57" i="28"/>
  <c r="C52" i="27"/>
  <c r="C53" i="27"/>
  <c r="C54" i="27"/>
  <c r="C55" i="27"/>
  <c r="C56" i="27"/>
  <c r="C57" i="27"/>
  <c r="C52" i="25"/>
  <c r="C53" i="25"/>
  <c r="C54" i="25"/>
  <c r="C55" i="25"/>
  <c r="C56" i="25"/>
  <c r="C57" i="25"/>
  <c r="C52" i="24"/>
  <c r="C53" i="24"/>
  <c r="C54" i="24"/>
  <c r="C55" i="24"/>
  <c r="C56" i="24"/>
  <c r="C57" i="24"/>
  <c r="C52" i="23"/>
  <c r="C53" i="23"/>
  <c r="C54" i="23"/>
  <c r="C55" i="23"/>
  <c r="C56" i="23"/>
  <c r="C57" i="23"/>
  <c r="C52" i="22"/>
  <c r="C53" i="22"/>
  <c r="C54" i="22"/>
  <c r="C55" i="22"/>
  <c r="C56" i="22"/>
  <c r="C57" i="22"/>
  <c r="C52" i="21"/>
  <c r="C53" i="21"/>
  <c r="C54" i="21"/>
  <c r="C55" i="21"/>
  <c r="C56" i="21"/>
  <c r="C57" i="21"/>
  <c r="C52" i="20"/>
  <c r="C53" i="20"/>
  <c r="C54" i="20"/>
  <c r="C55" i="20"/>
  <c r="C56" i="20"/>
  <c r="C57" i="20"/>
  <c r="C57" i="17"/>
  <c r="C176" i="13"/>
  <c r="C175" i="13"/>
  <c r="C174" i="13"/>
  <c r="C173" i="13"/>
  <c r="C172" i="13"/>
  <c r="C171" i="13"/>
  <c r="C168" i="13"/>
  <c r="C167" i="13"/>
  <c r="C166" i="13"/>
  <c r="C165" i="13"/>
  <c r="C164" i="13"/>
  <c r="C163" i="13"/>
  <c r="C160" i="13"/>
  <c r="C159" i="13"/>
  <c r="C158" i="13"/>
  <c r="C157" i="13"/>
  <c r="C156" i="13"/>
  <c r="C155" i="13"/>
  <c r="C152" i="13"/>
  <c r="C151" i="13"/>
  <c r="C150" i="13"/>
  <c r="C149" i="13"/>
  <c r="C148" i="13"/>
  <c r="C147" i="13"/>
  <c r="C144" i="13"/>
  <c r="C143" i="13"/>
  <c r="C142" i="13"/>
  <c r="C141" i="13"/>
  <c r="C140" i="13"/>
  <c r="C139" i="13"/>
  <c r="C136" i="13"/>
  <c r="C135" i="13"/>
  <c r="C134" i="13"/>
  <c r="C133" i="13"/>
  <c r="C132" i="13"/>
  <c r="C131" i="13"/>
  <c r="C128" i="13"/>
  <c r="C127" i="13"/>
  <c r="C126" i="13"/>
  <c r="C125" i="13"/>
  <c r="C124" i="13"/>
  <c r="C123" i="13"/>
  <c r="C120" i="13"/>
  <c r="C119" i="13"/>
  <c r="C118" i="13"/>
  <c r="C117" i="13"/>
  <c r="C116" i="13"/>
  <c r="C115" i="13"/>
  <c r="C112" i="13"/>
  <c r="C111" i="13"/>
  <c r="C110" i="13"/>
  <c r="C109" i="13"/>
  <c r="C108" i="13"/>
  <c r="C107" i="13"/>
  <c r="C104" i="13"/>
  <c r="C103" i="13"/>
  <c r="C102" i="13"/>
  <c r="C101" i="13"/>
  <c r="C100" i="13"/>
  <c r="C99" i="13"/>
  <c r="C96" i="13"/>
  <c r="C95" i="13"/>
  <c r="C94" i="13"/>
  <c r="C93" i="13"/>
  <c r="C92" i="13"/>
  <c r="C91" i="13"/>
  <c r="C88" i="13"/>
  <c r="C87" i="13"/>
  <c r="C86" i="13"/>
  <c r="C85" i="13"/>
  <c r="C84" i="13"/>
  <c r="C83" i="13"/>
  <c r="C80" i="13"/>
  <c r="C79" i="13"/>
  <c r="C78" i="13"/>
  <c r="C77" i="13"/>
  <c r="C76" i="13"/>
  <c r="C75" i="13"/>
  <c r="C72" i="13"/>
  <c r="C71" i="13"/>
  <c r="C70" i="13"/>
  <c r="C69" i="13"/>
  <c r="C68" i="13"/>
  <c r="C67" i="13"/>
  <c r="C64" i="13"/>
  <c r="C63" i="13"/>
  <c r="C62" i="13"/>
  <c r="C61" i="13"/>
  <c r="C60" i="13"/>
  <c r="C59" i="13"/>
  <c r="C56" i="13"/>
  <c r="C55" i="13"/>
  <c r="C54" i="13"/>
  <c r="C53" i="13"/>
  <c r="C52" i="13"/>
  <c r="C51" i="13"/>
  <c r="C48" i="13"/>
  <c r="C47" i="13"/>
  <c r="C46" i="13"/>
  <c r="C45" i="13"/>
  <c r="C44" i="13"/>
  <c r="C43" i="13"/>
  <c r="C40" i="13"/>
  <c r="C39" i="13"/>
  <c r="C38" i="13"/>
  <c r="C37" i="13"/>
  <c r="C36" i="13"/>
  <c r="C35" i="13"/>
  <c r="C32" i="13"/>
  <c r="C31" i="13"/>
  <c r="C30" i="13"/>
  <c r="C29" i="13"/>
  <c r="C28" i="13"/>
  <c r="C27" i="13"/>
  <c r="C24" i="13"/>
  <c r="C23" i="13"/>
  <c r="C22" i="13"/>
  <c r="C21" i="13"/>
  <c r="C20" i="13"/>
  <c r="C19" i="13"/>
  <c r="C16" i="13"/>
  <c r="C15" i="13"/>
  <c r="C14" i="13"/>
  <c r="C13" i="13"/>
  <c r="C12" i="13"/>
  <c r="C11" i="13"/>
  <c r="C8" i="13"/>
  <c r="C7" i="13"/>
  <c r="C6" i="13"/>
  <c r="C5" i="13"/>
  <c r="C4" i="13"/>
  <c r="C3" i="13"/>
  <c r="A176" i="13"/>
  <c r="A175" i="13"/>
  <c r="A174" i="13"/>
  <c r="A173" i="13"/>
  <c r="A172" i="13"/>
  <c r="A171" i="13"/>
  <c r="A170" i="13"/>
  <c r="A168" i="13"/>
  <c r="A167" i="13"/>
  <c r="A166" i="13"/>
  <c r="A165" i="13"/>
  <c r="A164" i="13"/>
  <c r="A163" i="13"/>
  <c r="A162" i="13"/>
  <c r="A160" i="13"/>
  <c r="A159" i="13"/>
  <c r="A158" i="13"/>
  <c r="A157" i="13"/>
  <c r="A156" i="13"/>
  <c r="A155" i="13"/>
  <c r="A154" i="13"/>
  <c r="A152" i="13"/>
  <c r="A151" i="13"/>
  <c r="A150" i="13"/>
  <c r="A149" i="13"/>
  <c r="A148" i="13"/>
  <c r="A147" i="13"/>
  <c r="A146" i="13"/>
  <c r="A144" i="13"/>
  <c r="A143" i="13"/>
  <c r="A142" i="13"/>
  <c r="A141" i="13"/>
  <c r="A140" i="13"/>
  <c r="A139" i="13"/>
  <c r="A138" i="13"/>
  <c r="A136" i="13"/>
  <c r="A135" i="13"/>
  <c r="A134" i="13"/>
  <c r="A133" i="13"/>
  <c r="A132" i="13"/>
  <c r="A131" i="13"/>
  <c r="A130" i="13"/>
  <c r="A128" i="13"/>
  <c r="A127" i="13"/>
  <c r="A126" i="13"/>
  <c r="A125" i="13"/>
  <c r="A124" i="13"/>
  <c r="A123" i="13"/>
  <c r="A122" i="13"/>
  <c r="A120" i="13"/>
  <c r="A119" i="13"/>
  <c r="A118" i="13"/>
  <c r="A117" i="13"/>
  <c r="A116" i="13"/>
  <c r="A115" i="13"/>
  <c r="A114" i="13"/>
  <c r="A112" i="13"/>
  <c r="A111" i="13"/>
  <c r="A110" i="13"/>
  <c r="A109" i="13"/>
  <c r="A108" i="13"/>
  <c r="A107" i="13"/>
  <c r="A106" i="13"/>
  <c r="A104" i="13"/>
  <c r="A103" i="13"/>
  <c r="A102" i="13"/>
  <c r="A101" i="13"/>
  <c r="A100" i="13"/>
  <c r="A99" i="13"/>
  <c r="A98" i="13"/>
  <c r="A96" i="13"/>
  <c r="A95" i="13"/>
  <c r="A94" i="13"/>
  <c r="A93" i="13"/>
  <c r="A92" i="13"/>
  <c r="A91" i="13"/>
  <c r="A90" i="13"/>
  <c r="A88" i="13"/>
  <c r="A87" i="13"/>
  <c r="A86" i="13"/>
  <c r="A85" i="13"/>
  <c r="A84" i="13"/>
  <c r="A83" i="13"/>
  <c r="A82" i="13"/>
  <c r="A80" i="13"/>
  <c r="A79" i="13"/>
  <c r="A78" i="13"/>
  <c r="A77" i="13"/>
  <c r="A76" i="13"/>
  <c r="A75" i="13"/>
  <c r="A74" i="13"/>
  <c r="A72" i="13"/>
  <c r="A71" i="13"/>
  <c r="A70" i="13"/>
  <c r="A69" i="13"/>
  <c r="A68" i="13"/>
  <c r="A67" i="13"/>
  <c r="A66" i="13"/>
  <c r="A64" i="13"/>
  <c r="A63" i="13"/>
  <c r="A62" i="13"/>
  <c r="A61" i="13"/>
  <c r="A60" i="13"/>
  <c r="A59" i="13"/>
  <c r="A58" i="13"/>
  <c r="A56" i="13"/>
  <c r="A55" i="13"/>
  <c r="A54" i="13"/>
  <c r="A53" i="13"/>
  <c r="A52" i="13"/>
  <c r="A51" i="13"/>
  <c r="A50" i="13"/>
  <c r="A48" i="13"/>
  <c r="A47" i="13"/>
  <c r="A46" i="13"/>
  <c r="A45" i="13"/>
  <c r="A44" i="13"/>
  <c r="A43" i="13"/>
  <c r="A42" i="13"/>
  <c r="A40" i="13"/>
  <c r="A39" i="13"/>
  <c r="A38" i="13"/>
  <c r="A37" i="13"/>
  <c r="A36" i="13"/>
  <c r="A35" i="13"/>
  <c r="A34" i="13"/>
  <c r="A32" i="13"/>
  <c r="A31" i="13"/>
  <c r="A30" i="13"/>
  <c r="A29" i="13"/>
  <c r="A28" i="13"/>
  <c r="A27" i="13"/>
  <c r="A26" i="13"/>
  <c r="A24" i="13"/>
  <c r="A23" i="13"/>
  <c r="A22" i="13"/>
  <c r="A21" i="13"/>
  <c r="A20" i="13"/>
  <c r="A19" i="13"/>
  <c r="A18" i="13"/>
  <c r="A16" i="13"/>
  <c r="A15" i="13"/>
  <c r="A14" i="13"/>
  <c r="A13" i="13"/>
  <c r="A12" i="13"/>
  <c r="A11" i="13"/>
  <c r="A10" i="13"/>
  <c r="A8" i="13"/>
  <c r="A7" i="13"/>
  <c r="A6" i="13"/>
  <c r="A5" i="13"/>
  <c r="A4" i="13"/>
  <c r="A3" i="13"/>
  <c r="A2" i="13"/>
  <c r="C126" i="7"/>
  <c r="A126" i="7"/>
  <c r="C125" i="7"/>
  <c r="A125" i="7"/>
  <c r="C124" i="7"/>
  <c r="A124" i="7"/>
  <c r="C123" i="7"/>
  <c r="A123" i="7"/>
  <c r="C122" i="7"/>
  <c r="A122" i="7"/>
  <c r="C126" i="8"/>
  <c r="A126" i="8"/>
  <c r="C125" i="8"/>
  <c r="A125" i="8"/>
  <c r="C124" i="8"/>
  <c r="A124" i="8"/>
  <c r="C123" i="8"/>
  <c r="A123" i="8"/>
  <c r="C122" i="8"/>
  <c r="A122" i="8"/>
  <c r="C126" i="9"/>
  <c r="A126" i="9"/>
  <c r="C125" i="9"/>
  <c r="A125" i="9"/>
  <c r="C124" i="9"/>
  <c r="A124" i="9"/>
  <c r="C123" i="9"/>
  <c r="A123" i="9"/>
  <c r="C122" i="9"/>
  <c r="A122" i="9"/>
  <c r="C126" i="10"/>
  <c r="A126" i="10"/>
  <c r="C125" i="10"/>
  <c r="A125" i="10"/>
  <c r="C124" i="10"/>
  <c r="A124" i="10"/>
  <c r="C123" i="10"/>
  <c r="A123" i="10"/>
  <c r="C122" i="10"/>
  <c r="A122" i="10"/>
  <c r="C126" i="11"/>
  <c r="A126" i="11"/>
  <c r="C125" i="11"/>
  <c r="A125" i="11"/>
  <c r="C124" i="11"/>
  <c r="A124" i="11"/>
  <c r="C123" i="11"/>
  <c r="A123" i="11"/>
  <c r="C122" i="11"/>
  <c r="A122" i="11"/>
  <c r="C126" i="12"/>
  <c r="A126" i="12"/>
  <c r="C125" i="12"/>
  <c r="A125" i="12"/>
  <c r="C124" i="12"/>
  <c r="A124" i="12"/>
  <c r="C123" i="12"/>
  <c r="A123" i="12"/>
  <c r="C122" i="12"/>
  <c r="A122" i="12"/>
  <c r="C126" i="1"/>
  <c r="A126" i="1"/>
  <c r="C125" i="1"/>
  <c r="A125" i="1"/>
  <c r="C124" i="1"/>
  <c r="A124" i="1"/>
  <c r="C123" i="1"/>
  <c r="A123" i="1"/>
  <c r="C122" i="1"/>
  <c r="A122" i="1"/>
  <c r="C138" i="14"/>
  <c r="C137" i="14"/>
  <c r="C136" i="14"/>
  <c r="C135" i="14"/>
  <c r="C134" i="14"/>
  <c r="C133" i="14"/>
  <c r="C132" i="14"/>
  <c r="C131" i="14"/>
  <c r="C130" i="14"/>
  <c r="C129" i="14"/>
  <c r="A138" i="14"/>
  <c r="A137" i="14"/>
  <c r="A136" i="14"/>
  <c r="A135" i="14"/>
  <c r="A134" i="14"/>
  <c r="A133" i="14"/>
  <c r="A132" i="14"/>
  <c r="A131" i="14"/>
  <c r="A130" i="14"/>
  <c r="A129" i="14"/>
  <c r="B130" i="36"/>
  <c r="C130" i="36"/>
  <c r="B131" i="36"/>
  <c r="C131" i="36"/>
  <c r="B132" i="36"/>
  <c r="C132" i="36"/>
  <c r="B133" i="36"/>
  <c r="C133" i="36"/>
  <c r="B134" i="36"/>
  <c r="C134" i="36"/>
  <c r="B135" i="36"/>
  <c r="C135" i="36"/>
  <c r="B136" i="36"/>
  <c r="C136" i="36"/>
  <c r="B137" i="36"/>
  <c r="C137" i="36"/>
  <c r="B138" i="36"/>
  <c r="C138" i="36"/>
  <c r="B139" i="36"/>
  <c r="C139" i="36"/>
  <c r="D131" i="36"/>
  <c r="D132" i="36"/>
  <c r="D133" i="36"/>
  <c r="D134" i="36"/>
  <c r="D135" i="36"/>
  <c r="D136" i="36"/>
  <c r="D137" i="36"/>
  <c r="D138" i="36"/>
  <c r="D139" i="36"/>
  <c r="D130" i="36"/>
  <c r="C140" i="36"/>
  <c r="D140" i="36"/>
  <c r="B140" i="36"/>
  <c r="C119" i="7"/>
  <c r="A119" i="7"/>
  <c r="C118" i="7"/>
  <c r="A118" i="7"/>
  <c r="C117" i="7"/>
  <c r="A117" i="7"/>
  <c r="C116" i="7"/>
  <c r="A116" i="7"/>
  <c r="C115" i="7"/>
  <c r="A115" i="7"/>
  <c r="C119" i="8"/>
  <c r="A119" i="8"/>
  <c r="C118" i="8"/>
  <c r="A118" i="8"/>
  <c r="C117" i="8"/>
  <c r="A117" i="8"/>
  <c r="C116" i="8"/>
  <c r="A116" i="8"/>
  <c r="C115" i="8"/>
  <c r="A115" i="8"/>
  <c r="C119" i="9"/>
  <c r="A119" i="9"/>
  <c r="C118" i="9"/>
  <c r="A118" i="9"/>
  <c r="C117" i="9"/>
  <c r="A117" i="9"/>
  <c r="C116" i="9"/>
  <c r="A116" i="9"/>
  <c r="C115" i="9"/>
  <c r="A115" i="9"/>
  <c r="C119" i="10"/>
  <c r="A119" i="10"/>
  <c r="C118" i="10"/>
  <c r="A118" i="10"/>
  <c r="C117" i="10"/>
  <c r="A117" i="10"/>
  <c r="C116" i="10"/>
  <c r="A116" i="10"/>
  <c r="C115" i="10"/>
  <c r="A115" i="10"/>
  <c r="C119" i="11"/>
  <c r="A119" i="11"/>
  <c r="C118" i="11"/>
  <c r="A118" i="11"/>
  <c r="C117" i="11"/>
  <c r="A117" i="11"/>
  <c r="C116" i="11"/>
  <c r="A116" i="11"/>
  <c r="C115" i="11"/>
  <c r="A115" i="11"/>
  <c r="C119" i="12"/>
  <c r="A119" i="12"/>
  <c r="C118" i="12"/>
  <c r="A118" i="12"/>
  <c r="C117" i="12"/>
  <c r="A117" i="12"/>
  <c r="C116" i="12"/>
  <c r="A116" i="12"/>
  <c r="C115" i="12"/>
  <c r="A115" i="12"/>
  <c r="C119" i="1"/>
  <c r="A119" i="1"/>
  <c r="C118" i="1"/>
  <c r="A118" i="1"/>
  <c r="C117" i="1"/>
  <c r="A117" i="1"/>
  <c r="C116" i="1"/>
  <c r="A116" i="1"/>
  <c r="C115" i="1"/>
  <c r="A115" i="1"/>
  <c r="C112" i="7"/>
  <c r="A112" i="7"/>
  <c r="C111" i="7"/>
  <c r="A111" i="7"/>
  <c r="C110" i="7"/>
  <c r="A110" i="7"/>
  <c r="C109" i="7"/>
  <c r="A109" i="7"/>
  <c r="C108" i="7"/>
  <c r="A108" i="7"/>
  <c r="C112" i="8"/>
  <c r="A112" i="8"/>
  <c r="C111" i="8"/>
  <c r="A111" i="8"/>
  <c r="C110" i="8"/>
  <c r="A110" i="8"/>
  <c r="C109" i="8"/>
  <c r="A109" i="8"/>
  <c r="C108" i="8"/>
  <c r="A108" i="8"/>
  <c r="C112" i="9"/>
  <c r="A112" i="9"/>
  <c r="C111" i="9"/>
  <c r="A111" i="9"/>
  <c r="C110" i="9"/>
  <c r="A110" i="9"/>
  <c r="C109" i="9"/>
  <c r="A109" i="9"/>
  <c r="C108" i="9"/>
  <c r="A108" i="9"/>
  <c r="C112" i="10"/>
  <c r="A112" i="10"/>
  <c r="C111" i="10"/>
  <c r="A111" i="10"/>
  <c r="C110" i="10"/>
  <c r="A110" i="10"/>
  <c r="C109" i="10"/>
  <c r="A109" i="10"/>
  <c r="C108" i="10"/>
  <c r="A108" i="10"/>
  <c r="C112" i="11"/>
  <c r="A112" i="11"/>
  <c r="C111" i="11"/>
  <c r="A111" i="11"/>
  <c r="C110" i="11"/>
  <c r="A110" i="11"/>
  <c r="C109" i="11"/>
  <c r="A109" i="11"/>
  <c r="C108" i="11"/>
  <c r="A108" i="11"/>
  <c r="C112" i="12"/>
  <c r="A112" i="12"/>
  <c r="C111" i="12"/>
  <c r="A111" i="12"/>
  <c r="C110" i="12"/>
  <c r="A110" i="12"/>
  <c r="C109" i="12"/>
  <c r="A109" i="12"/>
  <c r="C108" i="12"/>
  <c r="A108" i="12"/>
  <c r="C112" i="1"/>
  <c r="A112" i="1"/>
  <c r="C111" i="1"/>
  <c r="A111" i="1"/>
  <c r="C110" i="1"/>
  <c r="A110" i="1"/>
  <c r="C109" i="1"/>
  <c r="A109" i="1"/>
  <c r="C108" i="1"/>
  <c r="A108" i="1"/>
  <c r="C105" i="7"/>
  <c r="A105" i="7"/>
  <c r="C104" i="7"/>
  <c r="A104" i="7"/>
  <c r="C103" i="7"/>
  <c r="A103" i="7"/>
  <c r="C102" i="7"/>
  <c r="A102" i="7"/>
  <c r="C101" i="7"/>
  <c r="A101" i="7"/>
  <c r="C105" i="8"/>
  <c r="A105" i="8"/>
  <c r="C104" i="8"/>
  <c r="A104" i="8"/>
  <c r="C103" i="8"/>
  <c r="A103" i="8"/>
  <c r="C102" i="8"/>
  <c r="A102" i="8"/>
  <c r="C101" i="8"/>
  <c r="A101" i="8"/>
  <c r="C105" i="9"/>
  <c r="A105" i="9"/>
  <c r="C104" i="9"/>
  <c r="A104" i="9"/>
  <c r="C103" i="9"/>
  <c r="A103" i="9"/>
  <c r="C102" i="9"/>
  <c r="A102" i="9"/>
  <c r="C101" i="9"/>
  <c r="A101" i="9"/>
  <c r="C105" i="10"/>
  <c r="A105" i="10"/>
  <c r="C104" i="10"/>
  <c r="A104" i="10"/>
  <c r="C103" i="10"/>
  <c r="A103" i="10"/>
  <c r="C102" i="10"/>
  <c r="A102" i="10"/>
  <c r="C101" i="10"/>
  <c r="A101" i="10"/>
  <c r="C105" i="11"/>
  <c r="A105" i="11"/>
  <c r="C104" i="11"/>
  <c r="A104" i="11"/>
  <c r="C103" i="11"/>
  <c r="A103" i="11"/>
  <c r="C102" i="11"/>
  <c r="A102" i="11"/>
  <c r="C101" i="11"/>
  <c r="A101" i="11"/>
  <c r="C105" i="12"/>
  <c r="A105" i="12"/>
  <c r="C104" i="12"/>
  <c r="A104" i="12"/>
  <c r="C103" i="12"/>
  <c r="A103" i="12"/>
  <c r="C102" i="12"/>
  <c r="A102" i="12"/>
  <c r="C101" i="12"/>
  <c r="A101" i="12"/>
  <c r="C105" i="1"/>
  <c r="A105" i="1"/>
  <c r="C104" i="1"/>
  <c r="A104" i="1"/>
  <c r="C103" i="1"/>
  <c r="A103" i="1"/>
  <c r="C102" i="1"/>
  <c r="A102" i="1"/>
  <c r="C101" i="1"/>
  <c r="A101" i="1"/>
  <c r="C98" i="7"/>
  <c r="A98" i="7"/>
  <c r="C97" i="7"/>
  <c r="A97" i="7"/>
  <c r="C96" i="7"/>
  <c r="A96" i="7"/>
  <c r="C95" i="7"/>
  <c r="A95" i="7"/>
  <c r="C94" i="7"/>
  <c r="A94" i="7"/>
  <c r="C98" i="8"/>
  <c r="A98" i="8"/>
  <c r="C97" i="8"/>
  <c r="A97" i="8"/>
  <c r="C96" i="8"/>
  <c r="A96" i="8"/>
  <c r="C95" i="8"/>
  <c r="A95" i="8"/>
  <c r="C94" i="8"/>
  <c r="A94" i="8"/>
  <c r="C98" i="9"/>
  <c r="A98" i="9"/>
  <c r="C97" i="9"/>
  <c r="A97" i="9"/>
  <c r="C96" i="9"/>
  <c r="A96" i="9"/>
  <c r="C95" i="9"/>
  <c r="A95" i="9"/>
  <c r="C94" i="9"/>
  <c r="A94" i="9"/>
  <c r="C98" i="10"/>
  <c r="A98" i="10"/>
  <c r="C97" i="10"/>
  <c r="A97" i="10"/>
  <c r="C96" i="10"/>
  <c r="A96" i="10"/>
  <c r="C95" i="10"/>
  <c r="A95" i="10"/>
  <c r="C94" i="10"/>
  <c r="A94" i="10"/>
  <c r="C98" i="11"/>
  <c r="A98" i="11"/>
  <c r="C97" i="11"/>
  <c r="A97" i="11"/>
  <c r="C96" i="11"/>
  <c r="A96" i="11"/>
  <c r="C95" i="11"/>
  <c r="A95" i="11"/>
  <c r="C94" i="11"/>
  <c r="A94" i="11"/>
  <c r="C98" i="12"/>
  <c r="A98" i="12"/>
  <c r="C97" i="12"/>
  <c r="A97" i="12"/>
  <c r="C96" i="12"/>
  <c r="A96" i="12"/>
  <c r="C95" i="12"/>
  <c r="A95" i="12"/>
  <c r="C94" i="12"/>
  <c r="A94" i="12"/>
  <c r="C98" i="1"/>
  <c r="A98" i="1"/>
  <c r="C97" i="1"/>
  <c r="A97" i="1"/>
  <c r="C96" i="1"/>
  <c r="A96" i="1"/>
  <c r="C95" i="1"/>
  <c r="A95" i="1"/>
  <c r="C94" i="1"/>
  <c r="A94" i="1"/>
  <c r="C91" i="7"/>
  <c r="A91" i="7"/>
  <c r="C90" i="7"/>
  <c r="A90" i="7"/>
  <c r="C89" i="7"/>
  <c r="A89" i="7"/>
  <c r="C88" i="7"/>
  <c r="A88" i="7"/>
  <c r="C87" i="7"/>
  <c r="A87" i="7"/>
  <c r="C91" i="8"/>
  <c r="A91" i="8"/>
  <c r="C90" i="8"/>
  <c r="A90" i="8"/>
  <c r="C89" i="8"/>
  <c r="A89" i="8"/>
  <c r="C88" i="8"/>
  <c r="A88" i="8"/>
  <c r="C87" i="8"/>
  <c r="A87" i="8"/>
  <c r="C91" i="9"/>
  <c r="A91" i="9"/>
  <c r="C90" i="9"/>
  <c r="A90" i="9"/>
  <c r="C89" i="9"/>
  <c r="A89" i="9"/>
  <c r="C88" i="9"/>
  <c r="A88" i="9"/>
  <c r="C87" i="9"/>
  <c r="A87" i="9"/>
  <c r="C91" i="10"/>
  <c r="A91" i="10"/>
  <c r="C90" i="10"/>
  <c r="A90" i="10"/>
  <c r="C89" i="10"/>
  <c r="A89" i="10"/>
  <c r="C88" i="10"/>
  <c r="A88" i="10"/>
  <c r="C87" i="10"/>
  <c r="A87" i="10"/>
  <c r="C91" i="11"/>
  <c r="A91" i="11"/>
  <c r="C90" i="11"/>
  <c r="A90" i="11"/>
  <c r="C89" i="11"/>
  <c r="A89" i="11"/>
  <c r="C88" i="11"/>
  <c r="A88" i="11"/>
  <c r="C87" i="11"/>
  <c r="A87" i="11"/>
  <c r="C91" i="12"/>
  <c r="A91" i="12"/>
  <c r="C90" i="12"/>
  <c r="A90" i="12"/>
  <c r="C89" i="12"/>
  <c r="A89" i="12"/>
  <c r="C88" i="12"/>
  <c r="A88" i="12"/>
  <c r="C87" i="12"/>
  <c r="A87" i="12"/>
  <c r="C91" i="1"/>
  <c r="A91" i="1"/>
  <c r="C90" i="1"/>
  <c r="A90" i="1"/>
  <c r="C89" i="1"/>
  <c r="A89" i="1"/>
  <c r="C88" i="1"/>
  <c r="A88" i="1"/>
  <c r="C87" i="1"/>
  <c r="A87" i="1"/>
  <c r="C84" i="7"/>
  <c r="A84" i="7"/>
  <c r="C83" i="7"/>
  <c r="A83" i="7"/>
  <c r="C82" i="7"/>
  <c r="A82" i="7"/>
  <c r="C81" i="7"/>
  <c r="A81" i="7"/>
  <c r="C80" i="7"/>
  <c r="A80" i="7"/>
  <c r="C84" i="8"/>
  <c r="A84" i="8"/>
  <c r="C83" i="8"/>
  <c r="A83" i="8"/>
  <c r="C82" i="8"/>
  <c r="A82" i="8"/>
  <c r="C81" i="8"/>
  <c r="A81" i="8"/>
  <c r="C80" i="8"/>
  <c r="A80" i="8"/>
  <c r="C84" i="9"/>
  <c r="A84" i="9"/>
  <c r="C83" i="9"/>
  <c r="A83" i="9"/>
  <c r="C82" i="9"/>
  <c r="A82" i="9"/>
  <c r="C81" i="9"/>
  <c r="A81" i="9"/>
  <c r="C80" i="9"/>
  <c r="A80" i="9"/>
  <c r="C84" i="10"/>
  <c r="A84" i="10"/>
  <c r="C83" i="10"/>
  <c r="A83" i="10"/>
  <c r="C82" i="10"/>
  <c r="A82" i="10"/>
  <c r="C81" i="10"/>
  <c r="A81" i="10"/>
  <c r="C80" i="10"/>
  <c r="A80" i="10"/>
  <c r="C84" i="11"/>
  <c r="A84" i="11"/>
  <c r="C83" i="11"/>
  <c r="A83" i="11"/>
  <c r="C82" i="11"/>
  <c r="A82" i="11"/>
  <c r="C81" i="11"/>
  <c r="A81" i="11"/>
  <c r="C80" i="11"/>
  <c r="A80" i="11"/>
  <c r="C84" i="12"/>
  <c r="A84" i="12"/>
  <c r="C83" i="12"/>
  <c r="A83" i="12"/>
  <c r="C82" i="12"/>
  <c r="A82" i="12"/>
  <c r="C81" i="12"/>
  <c r="A81" i="12"/>
  <c r="C80" i="12"/>
  <c r="A80" i="12"/>
  <c r="C84" i="1"/>
  <c r="A84" i="1"/>
  <c r="C83" i="1"/>
  <c r="A83" i="1"/>
  <c r="C82" i="1"/>
  <c r="A82" i="1"/>
  <c r="C81" i="1"/>
  <c r="A81" i="1"/>
  <c r="C80" i="1"/>
  <c r="A80" i="1"/>
  <c r="C77" i="7"/>
  <c r="A77" i="7"/>
  <c r="C76" i="7"/>
  <c r="A76" i="7"/>
  <c r="C75" i="7"/>
  <c r="A75" i="7"/>
  <c r="C74" i="7"/>
  <c r="A74" i="7"/>
  <c r="C73" i="7"/>
  <c r="A73" i="7"/>
  <c r="C77" i="8"/>
  <c r="A77" i="8"/>
  <c r="C76" i="8"/>
  <c r="A76" i="8"/>
  <c r="C75" i="8"/>
  <c r="A75" i="8"/>
  <c r="C74" i="8"/>
  <c r="A74" i="8"/>
  <c r="C73" i="8"/>
  <c r="A73" i="8"/>
  <c r="C77" i="9"/>
  <c r="A77" i="9"/>
  <c r="C76" i="9"/>
  <c r="A76" i="9"/>
  <c r="C75" i="9"/>
  <c r="A75" i="9"/>
  <c r="C74" i="9"/>
  <c r="A74" i="9"/>
  <c r="C73" i="9"/>
  <c r="A73" i="9"/>
  <c r="C77" i="10"/>
  <c r="A77" i="10"/>
  <c r="C76" i="10"/>
  <c r="A76" i="10"/>
  <c r="C75" i="10"/>
  <c r="A75" i="10"/>
  <c r="C74" i="10"/>
  <c r="A74" i="10"/>
  <c r="C73" i="10"/>
  <c r="A73" i="10"/>
  <c r="C77" i="11"/>
  <c r="A77" i="11"/>
  <c r="C76" i="11"/>
  <c r="A76" i="11"/>
  <c r="C75" i="11"/>
  <c r="A75" i="11"/>
  <c r="C74" i="11"/>
  <c r="A74" i="11"/>
  <c r="C73" i="11"/>
  <c r="A73" i="11"/>
  <c r="C77" i="12"/>
  <c r="A77" i="12"/>
  <c r="C76" i="12"/>
  <c r="A76" i="12"/>
  <c r="C75" i="12"/>
  <c r="A75" i="12"/>
  <c r="C74" i="12"/>
  <c r="A74" i="12"/>
  <c r="C73" i="12"/>
  <c r="A73" i="12"/>
  <c r="C77" i="1"/>
  <c r="A77" i="1"/>
  <c r="C76" i="1"/>
  <c r="A76" i="1"/>
  <c r="C75" i="1"/>
  <c r="A75" i="1"/>
  <c r="C74" i="1"/>
  <c r="A74" i="1"/>
  <c r="C73" i="1"/>
  <c r="A73" i="1"/>
  <c r="C70" i="7"/>
  <c r="A70" i="7"/>
  <c r="C69" i="7"/>
  <c r="A69" i="7"/>
  <c r="C68" i="7"/>
  <c r="A68" i="7"/>
  <c r="C67" i="7"/>
  <c r="A67" i="7"/>
  <c r="C66" i="7"/>
  <c r="A66" i="7"/>
  <c r="C70" i="8"/>
  <c r="A70" i="8"/>
  <c r="C69" i="8"/>
  <c r="A69" i="8"/>
  <c r="C68" i="8"/>
  <c r="A68" i="8"/>
  <c r="C67" i="8"/>
  <c r="A67" i="8"/>
  <c r="C66" i="8"/>
  <c r="A66" i="8"/>
  <c r="C70" i="9"/>
  <c r="A70" i="9"/>
  <c r="C69" i="9"/>
  <c r="A69" i="9"/>
  <c r="C68" i="9"/>
  <c r="A68" i="9"/>
  <c r="C67" i="9"/>
  <c r="A67" i="9"/>
  <c r="C66" i="9"/>
  <c r="A66" i="9"/>
  <c r="C70" i="10"/>
  <c r="A70" i="10"/>
  <c r="C69" i="10"/>
  <c r="A69" i="10"/>
  <c r="C68" i="10"/>
  <c r="A68" i="10"/>
  <c r="C67" i="10"/>
  <c r="A67" i="10"/>
  <c r="C66" i="10"/>
  <c r="A66" i="10"/>
  <c r="C70" i="11"/>
  <c r="A70" i="11"/>
  <c r="C69" i="11"/>
  <c r="A69" i="11"/>
  <c r="C68" i="11"/>
  <c r="A68" i="11"/>
  <c r="C67" i="11"/>
  <c r="A67" i="11"/>
  <c r="C66" i="11"/>
  <c r="A66" i="11"/>
  <c r="C70" i="12"/>
  <c r="A70" i="12"/>
  <c r="C69" i="12"/>
  <c r="A69" i="12"/>
  <c r="C68" i="12"/>
  <c r="A68" i="12"/>
  <c r="C67" i="12"/>
  <c r="A67" i="12"/>
  <c r="C66" i="12"/>
  <c r="A66" i="12"/>
  <c r="C70" i="1"/>
  <c r="A70" i="1"/>
  <c r="C69" i="1"/>
  <c r="A69" i="1"/>
  <c r="C68" i="1"/>
  <c r="A68" i="1"/>
  <c r="C67" i="1"/>
  <c r="A67" i="1"/>
  <c r="C66" i="1"/>
  <c r="A66" i="1"/>
  <c r="C63" i="7"/>
  <c r="A63" i="7"/>
  <c r="C62" i="7"/>
  <c r="A62" i="7"/>
  <c r="C61" i="7"/>
  <c r="A61" i="7"/>
  <c r="C60" i="7"/>
  <c r="A60" i="7"/>
  <c r="C59" i="7"/>
  <c r="A59" i="7"/>
  <c r="C63" i="8"/>
  <c r="A63" i="8"/>
  <c r="C62" i="8"/>
  <c r="A62" i="8"/>
  <c r="C61" i="8"/>
  <c r="A61" i="8"/>
  <c r="C60" i="8"/>
  <c r="A60" i="8"/>
  <c r="C59" i="8"/>
  <c r="A59" i="8"/>
  <c r="C63" i="9"/>
  <c r="A63" i="9"/>
  <c r="C62" i="9"/>
  <c r="A62" i="9"/>
  <c r="C61" i="9"/>
  <c r="A61" i="9"/>
  <c r="C60" i="9"/>
  <c r="A60" i="9"/>
  <c r="C59" i="9"/>
  <c r="A59" i="9"/>
  <c r="C63" i="10"/>
  <c r="A63" i="10"/>
  <c r="C62" i="10"/>
  <c r="A62" i="10"/>
  <c r="C61" i="10"/>
  <c r="A61" i="10"/>
  <c r="C60" i="10"/>
  <c r="A60" i="10"/>
  <c r="C59" i="10"/>
  <c r="A59" i="10"/>
  <c r="C63" i="11"/>
  <c r="A63" i="11"/>
  <c r="C62" i="11"/>
  <c r="A62" i="11"/>
  <c r="C61" i="11"/>
  <c r="A61" i="11"/>
  <c r="C60" i="11"/>
  <c r="A60" i="11"/>
  <c r="C59" i="11"/>
  <c r="A59" i="11"/>
  <c r="C63" i="12"/>
  <c r="A63" i="12"/>
  <c r="C62" i="12"/>
  <c r="A62" i="12"/>
  <c r="C61" i="12"/>
  <c r="A61" i="12"/>
  <c r="C60" i="12"/>
  <c r="A60" i="12"/>
  <c r="C59" i="12"/>
  <c r="A59" i="12"/>
  <c r="C63" i="1"/>
  <c r="A63" i="1"/>
  <c r="C62" i="1"/>
  <c r="A62" i="1"/>
  <c r="C61" i="1"/>
  <c r="A61" i="1"/>
  <c r="C60" i="1"/>
  <c r="A60" i="1"/>
  <c r="C59" i="1"/>
  <c r="A59" i="1"/>
  <c r="C56" i="7"/>
  <c r="A56" i="7"/>
  <c r="C55" i="7"/>
  <c r="A55" i="7"/>
  <c r="C54" i="7"/>
  <c r="A54" i="7"/>
  <c r="C53" i="7"/>
  <c r="A53" i="7"/>
  <c r="C52" i="7"/>
  <c r="A52" i="7"/>
  <c r="C56" i="8"/>
  <c r="A56" i="8"/>
  <c r="C55" i="8"/>
  <c r="A55" i="8"/>
  <c r="C54" i="8"/>
  <c r="A54" i="8"/>
  <c r="C53" i="8"/>
  <c r="A53" i="8"/>
  <c r="C52" i="8"/>
  <c r="A52" i="8"/>
  <c r="C56" i="9"/>
  <c r="A56" i="9"/>
  <c r="C55" i="9"/>
  <c r="A55" i="9"/>
  <c r="C54" i="9"/>
  <c r="A54" i="9"/>
  <c r="C53" i="9"/>
  <c r="A53" i="9"/>
  <c r="C52" i="9"/>
  <c r="A52" i="9"/>
  <c r="C56" i="10"/>
  <c r="A56" i="10"/>
  <c r="C55" i="10"/>
  <c r="A55" i="10"/>
  <c r="C54" i="10"/>
  <c r="A54" i="10"/>
  <c r="C53" i="10"/>
  <c r="A53" i="10"/>
  <c r="C52" i="10"/>
  <c r="A52" i="10"/>
  <c r="C56" i="11"/>
  <c r="A56" i="11"/>
  <c r="C55" i="11"/>
  <c r="A55" i="11"/>
  <c r="C54" i="11"/>
  <c r="A54" i="11"/>
  <c r="C53" i="11"/>
  <c r="A53" i="11"/>
  <c r="C52" i="11"/>
  <c r="A52" i="11"/>
  <c r="C56" i="12"/>
  <c r="A56" i="12"/>
  <c r="C55" i="12"/>
  <c r="A55" i="12"/>
  <c r="C54" i="12"/>
  <c r="A54" i="12"/>
  <c r="C53" i="12"/>
  <c r="A53" i="12"/>
  <c r="C52" i="12"/>
  <c r="A52" i="12"/>
  <c r="C56" i="1"/>
  <c r="A56" i="1"/>
  <c r="C55" i="1"/>
  <c r="A55" i="1"/>
  <c r="C54" i="1"/>
  <c r="A54" i="1"/>
  <c r="C53" i="1"/>
  <c r="A53" i="1"/>
  <c r="C52" i="1"/>
  <c r="A52" i="1"/>
  <c r="C49" i="7"/>
  <c r="A49" i="7"/>
  <c r="C48" i="7"/>
  <c r="A48" i="7"/>
  <c r="C47" i="7"/>
  <c r="A47" i="7"/>
  <c r="C46" i="7"/>
  <c r="A46" i="7"/>
  <c r="C45" i="7"/>
  <c r="A45" i="7"/>
  <c r="C49" i="8"/>
  <c r="A49" i="8"/>
  <c r="C48" i="8"/>
  <c r="A48" i="8"/>
  <c r="C47" i="8"/>
  <c r="A47" i="8"/>
  <c r="C46" i="8"/>
  <c r="A46" i="8"/>
  <c r="C45" i="8"/>
  <c r="A45" i="8"/>
  <c r="C49" i="9"/>
  <c r="A49" i="9"/>
  <c r="C48" i="9"/>
  <c r="A48" i="9"/>
  <c r="C47" i="9"/>
  <c r="A47" i="9"/>
  <c r="C46" i="9"/>
  <c r="A46" i="9"/>
  <c r="C45" i="9"/>
  <c r="A45" i="9"/>
  <c r="C49" i="10"/>
  <c r="A49" i="10"/>
  <c r="C48" i="10"/>
  <c r="A48" i="10"/>
  <c r="C47" i="10"/>
  <c r="A47" i="10"/>
  <c r="C46" i="10"/>
  <c r="A46" i="10"/>
  <c r="C45" i="10"/>
  <c r="A45" i="10"/>
  <c r="C49" i="11"/>
  <c r="A49" i="11"/>
  <c r="C48" i="11"/>
  <c r="A48" i="11"/>
  <c r="C47" i="11"/>
  <c r="A47" i="11"/>
  <c r="C46" i="11"/>
  <c r="A46" i="11"/>
  <c r="C45" i="11"/>
  <c r="A45" i="11"/>
  <c r="C49" i="12"/>
  <c r="A49" i="12"/>
  <c r="C48" i="12"/>
  <c r="A48" i="12"/>
  <c r="C47" i="12"/>
  <c r="A47" i="12"/>
  <c r="C46" i="12"/>
  <c r="A46" i="12"/>
  <c r="C45" i="12"/>
  <c r="A45" i="12"/>
  <c r="C49" i="1"/>
  <c r="A49" i="1"/>
  <c r="C48" i="1"/>
  <c r="A48" i="1"/>
  <c r="C47" i="1"/>
  <c r="A47" i="1"/>
  <c r="C46" i="1"/>
  <c r="A46" i="1"/>
  <c r="C45" i="1"/>
  <c r="A45" i="1"/>
  <c r="C42" i="7"/>
  <c r="A42" i="7"/>
  <c r="C41" i="7"/>
  <c r="A41" i="7"/>
  <c r="C40" i="7"/>
  <c r="A40" i="7"/>
  <c r="C39" i="7"/>
  <c r="A39" i="7"/>
  <c r="C38" i="7"/>
  <c r="A38" i="7"/>
  <c r="C42" i="8"/>
  <c r="A42" i="8"/>
  <c r="C41" i="8"/>
  <c r="A41" i="8"/>
  <c r="C40" i="8"/>
  <c r="A40" i="8"/>
  <c r="C39" i="8"/>
  <c r="A39" i="8"/>
  <c r="C38" i="8"/>
  <c r="A38" i="8"/>
  <c r="C42" i="9"/>
  <c r="A42" i="9"/>
  <c r="C41" i="9"/>
  <c r="A41" i="9"/>
  <c r="C40" i="9"/>
  <c r="A40" i="9"/>
  <c r="C39" i="9"/>
  <c r="A39" i="9"/>
  <c r="C38" i="9"/>
  <c r="A38" i="9"/>
  <c r="C42" i="10"/>
  <c r="A42" i="10"/>
  <c r="C41" i="10"/>
  <c r="A41" i="10"/>
  <c r="C40" i="10"/>
  <c r="A40" i="10"/>
  <c r="C39" i="10"/>
  <c r="A39" i="10"/>
  <c r="C38" i="10"/>
  <c r="A38" i="10"/>
  <c r="C42" i="11"/>
  <c r="A42" i="11"/>
  <c r="C41" i="11"/>
  <c r="A41" i="11"/>
  <c r="C40" i="11"/>
  <c r="A40" i="11"/>
  <c r="C39" i="11"/>
  <c r="A39" i="11"/>
  <c r="C38" i="11"/>
  <c r="A38" i="11"/>
  <c r="C42" i="12"/>
  <c r="A42" i="12"/>
  <c r="C41" i="12"/>
  <c r="A41" i="12"/>
  <c r="C40" i="12"/>
  <c r="A40" i="12"/>
  <c r="C39" i="12"/>
  <c r="A39" i="12"/>
  <c r="C38" i="12"/>
  <c r="A38" i="12"/>
  <c r="C42" i="1"/>
  <c r="A42" i="1"/>
  <c r="C41" i="1"/>
  <c r="A41" i="1"/>
  <c r="C40" i="1"/>
  <c r="A40" i="1"/>
  <c r="C39" i="1"/>
  <c r="A39" i="1"/>
  <c r="C38" i="1"/>
  <c r="A38" i="1"/>
  <c r="C35" i="7"/>
  <c r="A35" i="7"/>
  <c r="C34" i="7"/>
  <c r="A34" i="7"/>
  <c r="C33" i="7"/>
  <c r="A33" i="7"/>
  <c r="C32" i="7"/>
  <c r="A32" i="7"/>
  <c r="C31" i="7"/>
  <c r="A31" i="7"/>
  <c r="C35" i="8"/>
  <c r="A35" i="8"/>
  <c r="C34" i="8"/>
  <c r="A34" i="8"/>
  <c r="C33" i="8"/>
  <c r="A33" i="8"/>
  <c r="C32" i="8"/>
  <c r="A32" i="8"/>
  <c r="C31" i="8"/>
  <c r="A31" i="8"/>
  <c r="C35" i="9"/>
  <c r="A35" i="9"/>
  <c r="C34" i="9"/>
  <c r="A34" i="9"/>
  <c r="C33" i="9"/>
  <c r="A33" i="9"/>
  <c r="C32" i="9"/>
  <c r="A32" i="9"/>
  <c r="C31" i="9"/>
  <c r="A31" i="9"/>
  <c r="C35" i="10"/>
  <c r="A35" i="10"/>
  <c r="C34" i="10"/>
  <c r="A34" i="10"/>
  <c r="C33" i="10"/>
  <c r="A33" i="10"/>
  <c r="C32" i="10"/>
  <c r="A32" i="10"/>
  <c r="C31" i="10"/>
  <c r="A31" i="10"/>
  <c r="C35" i="11"/>
  <c r="A35" i="11"/>
  <c r="C34" i="11"/>
  <c r="A34" i="11"/>
  <c r="C33" i="11"/>
  <c r="A33" i="11"/>
  <c r="C32" i="11"/>
  <c r="A32" i="11"/>
  <c r="C31" i="11"/>
  <c r="A31" i="11"/>
  <c r="C35" i="12"/>
  <c r="A35" i="12"/>
  <c r="C34" i="12"/>
  <c r="A34" i="12"/>
  <c r="C33" i="12"/>
  <c r="A33" i="12"/>
  <c r="C32" i="12"/>
  <c r="A32" i="12"/>
  <c r="C31" i="12"/>
  <c r="A31" i="12"/>
  <c r="C35" i="1"/>
  <c r="A35" i="1"/>
  <c r="C34" i="1"/>
  <c r="A34" i="1"/>
  <c r="C33" i="1"/>
  <c r="A33" i="1"/>
  <c r="C32" i="1"/>
  <c r="A32" i="1"/>
  <c r="C31" i="1"/>
  <c r="A31" i="1"/>
  <c r="C28" i="7"/>
  <c r="A28" i="7"/>
  <c r="C27" i="7"/>
  <c r="A27" i="7"/>
  <c r="C26" i="7"/>
  <c r="A26" i="7"/>
  <c r="C25" i="7"/>
  <c r="A25" i="7"/>
  <c r="C24" i="7"/>
  <c r="A24" i="7"/>
  <c r="C28" i="8"/>
  <c r="A28" i="8"/>
  <c r="C27" i="8"/>
  <c r="A27" i="8"/>
  <c r="C26" i="8"/>
  <c r="A26" i="8"/>
  <c r="C25" i="8"/>
  <c r="A25" i="8"/>
  <c r="C24" i="8"/>
  <c r="A24" i="8"/>
  <c r="C28" i="9"/>
  <c r="A28" i="9"/>
  <c r="C27" i="9"/>
  <c r="A27" i="9"/>
  <c r="C26" i="9"/>
  <c r="A26" i="9"/>
  <c r="C25" i="9"/>
  <c r="A25" i="9"/>
  <c r="C24" i="9"/>
  <c r="A24" i="9"/>
  <c r="C28" i="10"/>
  <c r="A28" i="10"/>
  <c r="C27" i="10"/>
  <c r="A27" i="10"/>
  <c r="C26" i="10"/>
  <c r="A26" i="10"/>
  <c r="C25" i="10"/>
  <c r="A25" i="10"/>
  <c r="C24" i="10"/>
  <c r="A24" i="10"/>
  <c r="C28" i="11"/>
  <c r="A28" i="11"/>
  <c r="C27" i="11"/>
  <c r="A27" i="11"/>
  <c r="C26" i="11"/>
  <c r="A26" i="11"/>
  <c r="C25" i="11"/>
  <c r="A25" i="11"/>
  <c r="C24" i="11"/>
  <c r="A24" i="11"/>
  <c r="C28" i="12"/>
  <c r="A28" i="12"/>
  <c r="C27" i="12"/>
  <c r="A27" i="12"/>
  <c r="C26" i="12"/>
  <c r="A26" i="12"/>
  <c r="C25" i="12"/>
  <c r="A25" i="12"/>
  <c r="C24" i="12"/>
  <c r="A24" i="12"/>
  <c r="C28" i="1"/>
  <c r="A28" i="1"/>
  <c r="C27" i="1"/>
  <c r="A27" i="1"/>
  <c r="C26" i="1"/>
  <c r="A26" i="1"/>
  <c r="C25" i="1"/>
  <c r="A25" i="1"/>
  <c r="C24" i="1"/>
  <c r="A24" i="1"/>
  <c r="C21" i="7"/>
  <c r="A21" i="7"/>
  <c r="C20" i="7"/>
  <c r="A20" i="7"/>
  <c r="C19" i="7"/>
  <c r="A19" i="7"/>
  <c r="C18" i="7"/>
  <c r="A18" i="7"/>
  <c r="C17" i="7"/>
  <c r="A17" i="7"/>
  <c r="C21" i="8"/>
  <c r="A21" i="8"/>
  <c r="C20" i="8"/>
  <c r="A20" i="8"/>
  <c r="C19" i="8"/>
  <c r="A19" i="8"/>
  <c r="C18" i="8"/>
  <c r="A18" i="8"/>
  <c r="C17" i="8"/>
  <c r="A17" i="8"/>
  <c r="C21" i="9"/>
  <c r="A21" i="9"/>
  <c r="C20" i="9"/>
  <c r="A20" i="9"/>
  <c r="C19" i="9"/>
  <c r="A19" i="9"/>
  <c r="C18" i="9"/>
  <c r="A18" i="9"/>
  <c r="C17" i="9"/>
  <c r="A17" i="9"/>
  <c r="C21" i="10"/>
  <c r="A21" i="10"/>
  <c r="C20" i="10"/>
  <c r="A20" i="10"/>
  <c r="C19" i="10"/>
  <c r="A19" i="10"/>
  <c r="C18" i="10"/>
  <c r="A18" i="10"/>
  <c r="C17" i="10"/>
  <c r="A17" i="10"/>
  <c r="C21" i="11"/>
  <c r="A21" i="11"/>
  <c r="C20" i="11"/>
  <c r="A20" i="11"/>
  <c r="C19" i="11"/>
  <c r="A19" i="11"/>
  <c r="C18" i="11"/>
  <c r="A18" i="11"/>
  <c r="C17" i="11"/>
  <c r="A17" i="11"/>
  <c r="C21" i="12"/>
  <c r="A21" i="12"/>
  <c r="C20" i="12"/>
  <c r="A20" i="12"/>
  <c r="C19" i="12"/>
  <c r="A19" i="12"/>
  <c r="C18" i="12"/>
  <c r="A18" i="12"/>
  <c r="C17" i="12"/>
  <c r="A17" i="12"/>
  <c r="C21" i="1"/>
  <c r="A21" i="1"/>
  <c r="C20" i="1"/>
  <c r="A20" i="1"/>
  <c r="C19" i="1"/>
  <c r="A19" i="1"/>
  <c r="C18" i="1"/>
  <c r="A18" i="1"/>
  <c r="C17" i="1"/>
  <c r="A17" i="1"/>
  <c r="C14" i="7"/>
  <c r="A14" i="7"/>
  <c r="C13" i="7"/>
  <c r="A13" i="7"/>
  <c r="C12" i="7"/>
  <c r="A12" i="7"/>
  <c r="C11" i="7"/>
  <c r="A11" i="7"/>
  <c r="C10" i="7"/>
  <c r="A10" i="7"/>
  <c r="C14" i="8"/>
  <c r="A14" i="8"/>
  <c r="C13" i="8"/>
  <c r="A13" i="8"/>
  <c r="C12" i="8"/>
  <c r="A12" i="8"/>
  <c r="C11" i="8"/>
  <c r="A11" i="8"/>
  <c r="C10" i="8"/>
  <c r="A10" i="8"/>
  <c r="C14" i="9"/>
  <c r="A14" i="9"/>
  <c r="C13" i="9"/>
  <c r="A13" i="9"/>
  <c r="C12" i="9"/>
  <c r="A12" i="9"/>
  <c r="C11" i="9"/>
  <c r="A11" i="9"/>
  <c r="C10" i="9"/>
  <c r="A10" i="9"/>
  <c r="C14" i="10"/>
  <c r="A14" i="10"/>
  <c r="C13" i="10"/>
  <c r="A13" i="10"/>
  <c r="C12" i="10"/>
  <c r="A12" i="10"/>
  <c r="C11" i="10"/>
  <c r="A11" i="10"/>
  <c r="C10" i="10"/>
  <c r="A10" i="10"/>
  <c r="C14" i="11"/>
  <c r="A14" i="11"/>
  <c r="C13" i="11"/>
  <c r="A13" i="11"/>
  <c r="C12" i="11"/>
  <c r="A12" i="11"/>
  <c r="C11" i="11"/>
  <c r="A11" i="11"/>
  <c r="C10" i="11"/>
  <c r="A10" i="11"/>
  <c r="C14" i="12"/>
  <c r="A14" i="12"/>
  <c r="C13" i="12"/>
  <c r="A13" i="12"/>
  <c r="C12" i="12"/>
  <c r="A12" i="12"/>
  <c r="C11" i="12"/>
  <c r="A11" i="12"/>
  <c r="C10" i="12"/>
  <c r="A10" i="12"/>
  <c r="C14" i="1"/>
  <c r="A14" i="1"/>
  <c r="C13" i="1"/>
  <c r="A13" i="1"/>
  <c r="C12" i="1"/>
  <c r="A12" i="1"/>
  <c r="C11" i="1"/>
  <c r="A11" i="1"/>
  <c r="C10" i="1"/>
  <c r="A10" i="1"/>
  <c r="C7" i="7"/>
  <c r="C6" i="7"/>
  <c r="C5" i="7"/>
  <c r="C4" i="7"/>
  <c r="C3" i="7"/>
  <c r="C7" i="8"/>
  <c r="C6" i="8"/>
  <c r="C5" i="8"/>
  <c r="C4" i="8"/>
  <c r="C3" i="8"/>
  <c r="C7" i="9"/>
  <c r="C6" i="9"/>
  <c r="C5" i="9"/>
  <c r="C4" i="9"/>
  <c r="C3" i="9"/>
  <c r="C7" i="10"/>
  <c r="C6" i="10"/>
  <c r="C5" i="10"/>
  <c r="C4" i="10"/>
  <c r="C3" i="10"/>
  <c r="C7" i="11"/>
  <c r="C6" i="11"/>
  <c r="C5" i="11"/>
  <c r="C4" i="11"/>
  <c r="C3" i="11"/>
  <c r="C7" i="12"/>
  <c r="C6" i="12"/>
  <c r="C5" i="12"/>
  <c r="C4" i="12"/>
  <c r="C3" i="12"/>
  <c r="C7" i="1"/>
  <c r="C6" i="1"/>
  <c r="C5" i="1"/>
  <c r="C4" i="1"/>
  <c r="C3" i="1"/>
  <c r="A7" i="7"/>
  <c r="A6" i="7"/>
  <c r="A5" i="7"/>
  <c r="A4" i="7"/>
  <c r="A7" i="8"/>
  <c r="A6" i="8"/>
  <c r="A5" i="8"/>
  <c r="A4" i="8"/>
  <c r="A7" i="9"/>
  <c r="A6" i="9"/>
  <c r="A5" i="9"/>
  <c r="A4" i="9"/>
  <c r="A7" i="10"/>
  <c r="A6" i="10"/>
  <c r="A5" i="10"/>
  <c r="A4" i="10"/>
  <c r="A7" i="11"/>
  <c r="A6" i="11"/>
  <c r="A5" i="11"/>
  <c r="A4" i="11"/>
  <c r="A7" i="12"/>
  <c r="A6" i="12"/>
  <c r="A5" i="12"/>
  <c r="A4" i="12"/>
  <c r="A7" i="1"/>
  <c r="A6" i="1"/>
  <c r="A5" i="1"/>
  <c r="A4" i="1"/>
  <c r="A3" i="7"/>
  <c r="A3" i="8"/>
  <c r="A3" i="9"/>
  <c r="A3" i="10"/>
  <c r="A3" i="11"/>
  <c r="A3" i="12"/>
  <c r="A3" i="1"/>
  <c r="E1" i="9"/>
  <c r="G77" i="9" s="1"/>
  <c r="E1" i="10"/>
  <c r="E42" i="10" s="1"/>
  <c r="E1" i="11"/>
  <c r="G118" i="11" s="1"/>
  <c r="E1" i="12"/>
  <c r="G125" i="12" s="1"/>
  <c r="E1" i="13"/>
  <c r="E172" i="13" s="1"/>
  <c r="E1" i="8"/>
  <c r="E63" i="8" s="1"/>
  <c r="E1" i="7"/>
  <c r="E28" i="7" s="1"/>
  <c r="E1" i="1"/>
  <c r="E19" i="1" s="1"/>
  <c r="D21" i="39"/>
  <c r="D41" i="41"/>
  <c r="B5" i="39"/>
  <c r="D13" i="41"/>
  <c r="B42" i="39"/>
  <c r="D31" i="38"/>
  <c r="D27" i="41"/>
  <c r="D40" i="39"/>
  <c r="B35" i="38"/>
  <c r="D24" i="39"/>
  <c r="D12" i="40"/>
  <c r="B21" i="41"/>
  <c r="D39" i="39"/>
  <c r="B21" i="39"/>
  <c r="B7" i="40"/>
  <c r="D42" i="40"/>
  <c r="B33" i="41"/>
  <c r="D32" i="38"/>
  <c r="D34" i="39"/>
  <c r="D4" i="38"/>
  <c r="B3" i="41"/>
  <c r="B39" i="41"/>
  <c r="B25" i="38"/>
  <c r="D11" i="41"/>
  <c r="D33" i="39"/>
  <c r="B25" i="39"/>
  <c r="D12" i="38"/>
  <c r="B41" i="38"/>
  <c r="D48" i="38"/>
  <c r="B34" i="41"/>
  <c r="D48" i="40"/>
  <c r="D27" i="39"/>
  <c r="D19" i="39"/>
  <c r="D19" i="40"/>
  <c r="B4" i="41"/>
  <c r="B6" i="41"/>
  <c r="B49" i="39"/>
  <c r="D38" i="38"/>
  <c r="B47" i="38"/>
  <c r="D14" i="41"/>
  <c r="D46" i="40"/>
  <c r="D26" i="40"/>
  <c r="B24" i="39"/>
  <c r="B7" i="39"/>
  <c r="D17" i="41"/>
  <c r="D17" i="39"/>
  <c r="B14" i="40"/>
  <c r="D24" i="41"/>
  <c r="D10" i="41"/>
  <c r="B25" i="40"/>
  <c r="D21" i="38"/>
  <c r="B35" i="22"/>
  <c r="D18" i="41"/>
  <c r="B31" i="41"/>
  <c r="B47" i="40"/>
  <c r="D14" i="40"/>
  <c r="B46" i="41"/>
  <c r="D27" i="40"/>
  <c r="D12" i="39"/>
  <c r="B24" i="40"/>
  <c r="D45" i="38"/>
  <c r="B38" i="41"/>
  <c r="D45" i="39"/>
  <c r="D25" i="38"/>
  <c r="B47" i="41"/>
  <c r="B11" i="39"/>
  <c r="B40" i="39"/>
  <c r="D35" i="38"/>
  <c r="D49" i="41"/>
  <c r="D34" i="41"/>
  <c r="D19" i="38"/>
  <c r="D20" i="39"/>
  <c r="B24" i="41"/>
  <c r="B20" i="38"/>
  <c r="D13" i="38"/>
  <c r="B11" i="38"/>
  <c r="D32" i="39"/>
  <c r="B40" i="40"/>
  <c r="D3" i="40"/>
  <c r="D45" i="41"/>
  <c r="B31" i="39"/>
  <c r="B45" i="38"/>
  <c r="D20" i="38"/>
  <c r="D11" i="38"/>
  <c r="B18" i="41"/>
  <c r="B48" i="39"/>
  <c r="B35" i="41"/>
  <c r="B26" i="39"/>
  <c r="D41" i="38"/>
  <c r="B12" i="38"/>
  <c r="B24" i="38"/>
  <c r="D10" i="40"/>
  <c r="D20" i="41"/>
  <c r="D35" i="39"/>
  <c r="B33" i="38"/>
  <c r="D41" i="40"/>
  <c r="D7" i="38"/>
  <c r="B32" i="38"/>
  <c r="D17" i="40"/>
  <c r="B17" i="41"/>
  <c r="D26" i="41"/>
  <c r="D26" i="39"/>
  <c r="B42" i="38"/>
  <c r="D28" i="39"/>
  <c r="B46" i="38"/>
  <c r="D14" i="38"/>
  <c r="D45" i="40"/>
  <c r="D5" i="41"/>
  <c r="B5" i="41"/>
  <c r="D6" i="39"/>
  <c r="B41" i="39"/>
  <c r="B27" i="41"/>
  <c r="B20" i="41"/>
  <c r="D27" i="38"/>
  <c r="D46" i="39"/>
  <c r="B48" i="41"/>
  <c r="D41" i="39"/>
  <c r="D21" i="41"/>
  <c r="D25" i="40"/>
  <c r="D6" i="41"/>
  <c r="B13" i="40"/>
  <c r="B46" i="39"/>
  <c r="B4" i="38"/>
  <c r="D18" i="40"/>
  <c r="D25" i="41"/>
  <c r="D38" i="39"/>
  <c r="B39" i="39"/>
  <c r="B4" i="40"/>
  <c r="B19" i="38"/>
  <c r="D4" i="41"/>
  <c r="B40" i="41"/>
  <c r="B46" i="40"/>
  <c r="D42" i="41"/>
  <c r="D49" i="39"/>
  <c r="B32" i="41"/>
  <c r="B39" i="38"/>
  <c r="B21" i="40"/>
  <c r="B17" i="40"/>
  <c r="B6" i="38"/>
  <c r="D6" i="40"/>
  <c r="B47" i="39"/>
  <c r="D42" i="39"/>
  <c r="B5" i="38"/>
  <c r="B27" i="38"/>
  <c r="B27" i="39"/>
  <c r="D24" i="40"/>
  <c r="D47" i="38"/>
  <c r="B14" i="38"/>
  <c r="D33" i="38"/>
  <c r="D40" i="38"/>
  <c r="D13" i="40"/>
  <c r="D18" i="39"/>
  <c r="B35" i="39"/>
  <c r="B33" i="39"/>
  <c r="D14" i="39"/>
  <c r="B38" i="40"/>
  <c r="B13" i="38"/>
  <c r="D13" i="39"/>
  <c r="D7" i="41"/>
  <c r="B49" i="41"/>
  <c r="B20" i="40"/>
  <c r="B5" i="40"/>
  <c r="B38" i="39"/>
  <c r="B26" i="41"/>
  <c r="D40" i="41"/>
  <c r="B3" i="40"/>
  <c r="D35" i="41"/>
  <c r="B18" i="39"/>
  <c r="D34" i="40"/>
  <c r="B6" i="39"/>
  <c r="B45" i="40"/>
  <c r="D42" i="38"/>
  <c r="D17" i="38"/>
  <c r="D38" i="41"/>
  <c r="D3" i="38"/>
  <c r="D20" i="40"/>
  <c r="B32" i="40"/>
  <c r="B49" i="38"/>
  <c r="D48" i="41"/>
  <c r="B19" i="39"/>
  <c r="D5" i="38"/>
  <c r="D39" i="40"/>
  <c r="B35" i="40"/>
  <c r="B19" i="41"/>
  <c r="B20" i="39"/>
  <c r="D47" i="41"/>
  <c r="B21" i="38"/>
  <c r="D5" i="39"/>
  <c r="D31" i="40"/>
  <c r="D46" i="41"/>
  <c r="D10" i="39"/>
  <c r="D3" i="39"/>
  <c r="B12" i="40"/>
  <c r="D38" i="40"/>
  <c r="B12" i="41"/>
  <c r="B41" i="40"/>
  <c r="D7" i="40"/>
  <c r="B28" i="38"/>
  <c r="B31" i="40"/>
  <c r="D32" i="41"/>
  <c r="B10" i="41"/>
  <c r="B17" i="39"/>
  <c r="D11" i="40"/>
  <c r="B12" i="39"/>
  <c r="D31" i="41"/>
  <c r="D7" i="39"/>
  <c r="D46" i="38"/>
  <c r="B45" i="39"/>
  <c r="B34" i="40"/>
  <c r="B42" i="40"/>
  <c r="B45" i="41"/>
  <c r="D25" i="39"/>
  <c r="D18" i="38"/>
  <c r="B28" i="40"/>
  <c r="B27" i="40"/>
  <c r="D10" i="38"/>
  <c r="B10" i="38"/>
  <c r="B49" i="40"/>
  <c r="B32" i="39"/>
  <c r="B39" i="40"/>
  <c r="D28" i="38"/>
  <c r="B11" i="40"/>
  <c r="D21" i="40"/>
  <c r="B33" i="40"/>
  <c r="B40" i="38"/>
  <c r="B4" i="39"/>
  <c r="D28" i="40"/>
  <c r="D40" i="40"/>
  <c r="B17" i="38"/>
  <c r="B14" i="41"/>
  <c r="B3" i="39"/>
  <c r="D4" i="39"/>
  <c r="B10" i="39"/>
  <c r="B26" i="40"/>
  <c r="B34" i="39"/>
  <c r="B3" i="38"/>
  <c r="B34" i="38"/>
  <c r="B7" i="41"/>
  <c r="D49" i="38"/>
  <c r="D33" i="40"/>
  <c r="D47" i="39"/>
  <c r="B19" i="40"/>
  <c r="D4" i="40"/>
  <c r="B14" i="39"/>
  <c r="D39" i="41"/>
  <c r="B48" i="38"/>
  <c r="B28" i="41"/>
  <c r="D48" i="39"/>
  <c r="B5" i="17"/>
  <c r="B18" i="38"/>
  <c r="B26" i="38"/>
  <c r="D5" i="40"/>
  <c r="D33" i="41"/>
  <c r="D19" i="41"/>
  <c r="B18" i="40"/>
  <c r="D39" i="38"/>
  <c r="B7" i="38"/>
  <c r="B41" i="41"/>
  <c r="D32" i="40"/>
  <c r="D24" i="38"/>
  <c r="D11" i="39"/>
  <c r="B14" i="20"/>
  <c r="D49" i="40"/>
  <c r="B48" i="40"/>
  <c r="B13" i="41"/>
  <c r="D35" i="40"/>
  <c r="D12" i="41"/>
  <c r="D3" i="41"/>
  <c r="B28" i="39"/>
  <c r="B25" i="41"/>
  <c r="B6" i="40"/>
  <c r="B11" i="41"/>
  <c r="B13" i="39"/>
  <c r="B42" i="41"/>
  <c r="D28" i="41"/>
  <c r="D47" i="40"/>
  <c r="D31" i="39"/>
  <c r="D6" i="38"/>
  <c r="D26" i="38"/>
  <c r="D34" i="38"/>
  <c r="B10" i="40"/>
  <c r="B38" i="38"/>
  <c r="B31" i="38"/>
  <c r="E3" i="13" l="1"/>
  <c r="E21" i="13"/>
  <c r="D54" i="17" s="1"/>
  <c r="E39" i="13"/>
  <c r="B56" i="21" s="1"/>
  <c r="E67" i="13"/>
  <c r="E85" i="13"/>
  <c r="E103" i="13"/>
  <c r="E131" i="13"/>
  <c r="E158" i="13"/>
  <c r="G12" i="13"/>
  <c r="D53" i="16" s="1"/>
  <c r="G32" i="13"/>
  <c r="D57" i="20" s="1"/>
  <c r="G54" i="13"/>
  <c r="D55" i="23" s="1"/>
  <c r="G76" i="13"/>
  <c r="G96" i="13"/>
  <c r="G140" i="13"/>
  <c r="E12" i="13"/>
  <c r="B53" i="16" s="1"/>
  <c r="E30" i="13"/>
  <c r="B55" i="20" s="1"/>
  <c r="E48" i="13"/>
  <c r="D57" i="22" s="1"/>
  <c r="E76" i="13"/>
  <c r="E94" i="13"/>
  <c r="E112" i="13"/>
  <c r="E140" i="13"/>
  <c r="E149" i="13"/>
  <c r="E167" i="13"/>
  <c r="G22" i="13"/>
  <c r="D55" i="17" s="1"/>
  <c r="G44" i="13"/>
  <c r="B53" i="22" s="1"/>
  <c r="G64" i="13"/>
  <c r="D57" i="24" s="1"/>
  <c r="G86" i="13"/>
  <c r="G108" i="13"/>
  <c r="G118" i="13"/>
  <c r="G128" i="13"/>
  <c r="G150" i="13"/>
  <c r="G160" i="13"/>
  <c r="G172" i="13"/>
  <c r="G39" i="11"/>
  <c r="E56" i="11"/>
  <c r="E39" i="11"/>
  <c r="G87" i="11"/>
  <c r="E3" i="11"/>
  <c r="E7" i="11"/>
  <c r="E14" i="11"/>
  <c r="E26" i="11"/>
  <c r="E42" i="11"/>
  <c r="E46" i="11"/>
  <c r="E62" i="11"/>
  <c r="E70" i="11"/>
  <c r="E82" i="11"/>
  <c r="E98" i="11"/>
  <c r="E110" i="11"/>
  <c r="E118" i="11"/>
  <c r="G123" i="11"/>
  <c r="E67" i="11"/>
  <c r="E95" i="11"/>
  <c r="E27" i="11"/>
  <c r="G54" i="11"/>
  <c r="E52" i="11"/>
  <c r="E63" i="11"/>
  <c r="E176" i="13"/>
  <c r="E4" i="11"/>
  <c r="G5" i="11"/>
  <c r="G12" i="11"/>
  <c r="G20" i="11"/>
  <c r="G24" i="11"/>
  <c r="G28" i="11"/>
  <c r="G32" i="11"/>
  <c r="G40" i="11"/>
  <c r="G48" i="11"/>
  <c r="G52" i="11"/>
  <c r="G56" i="11"/>
  <c r="G60" i="11"/>
  <c r="G68" i="11"/>
  <c r="G76" i="11"/>
  <c r="G80" i="11"/>
  <c r="G84" i="11"/>
  <c r="G88" i="11"/>
  <c r="G96" i="11"/>
  <c r="G104" i="11"/>
  <c r="G108" i="11"/>
  <c r="G112" i="11"/>
  <c r="G116" i="11"/>
  <c r="E122" i="11"/>
  <c r="E126" i="11"/>
  <c r="E35" i="11"/>
  <c r="E116" i="11"/>
  <c r="E10" i="11"/>
  <c r="E18" i="11"/>
  <c r="E34" i="11"/>
  <c r="E38" i="11"/>
  <c r="E54" i="11"/>
  <c r="E66" i="11"/>
  <c r="E74" i="11"/>
  <c r="E90" i="11"/>
  <c r="E94" i="11"/>
  <c r="E102" i="11"/>
  <c r="G35" i="11"/>
  <c r="G124" i="11"/>
  <c r="E91" i="11"/>
  <c r="G95" i="11"/>
  <c r="E44" i="13"/>
  <c r="D53" i="22" s="1"/>
  <c r="E4" i="7"/>
  <c r="G20" i="7"/>
  <c r="G33" i="8"/>
  <c r="G41" i="8"/>
  <c r="G45" i="8"/>
  <c r="G49" i="8"/>
  <c r="G53" i="8"/>
  <c r="G61" i="8"/>
  <c r="G77" i="8"/>
  <c r="E27" i="13"/>
  <c r="D52" i="20" s="1"/>
  <c r="E45" i="13"/>
  <c r="B54" i="22" s="1"/>
  <c r="E63" i="13"/>
  <c r="D56" i="24" s="1"/>
  <c r="E72" i="13"/>
  <c r="E91" i="13"/>
  <c r="E100" i="13"/>
  <c r="E109" i="13"/>
  <c r="E118" i="13"/>
  <c r="E127" i="13"/>
  <c r="E136" i="13"/>
  <c r="E155" i="13"/>
  <c r="E164" i="13"/>
  <c r="E173" i="13"/>
  <c r="G7" i="13"/>
  <c r="G19" i="13"/>
  <c r="B52" i="17" s="1"/>
  <c r="G29" i="13"/>
  <c r="B54" i="20" s="1"/>
  <c r="G51" i="13"/>
  <c r="D52" i="23" s="1"/>
  <c r="G61" i="13"/>
  <c r="D54" i="24" s="1"/>
  <c r="G71" i="13"/>
  <c r="G83" i="13"/>
  <c r="G93" i="13"/>
  <c r="G103" i="13"/>
  <c r="G115" i="13"/>
  <c r="G125" i="13"/>
  <c r="G135" i="13"/>
  <c r="G147" i="13"/>
  <c r="G157" i="13"/>
  <c r="G167" i="13"/>
  <c r="G6" i="8"/>
  <c r="G13" i="8"/>
  <c r="G12" i="7"/>
  <c r="G17" i="8"/>
  <c r="G21" i="8"/>
  <c r="G25" i="8"/>
  <c r="G24" i="7"/>
  <c r="G28" i="7"/>
  <c r="G32" i="7"/>
  <c r="G69" i="8"/>
  <c r="G73" i="8"/>
  <c r="E8" i="13"/>
  <c r="E36" i="13"/>
  <c r="B53" i="21" s="1"/>
  <c r="E54" i="13"/>
  <c r="B55" i="23" s="1"/>
  <c r="G39" i="13"/>
  <c r="D56" i="21" s="1"/>
  <c r="E5" i="11"/>
  <c r="G6" i="11"/>
  <c r="E13" i="11"/>
  <c r="E17" i="11"/>
  <c r="E21" i="11"/>
  <c r="E25" i="11"/>
  <c r="E33" i="11"/>
  <c r="E41" i="11"/>
  <c r="E45" i="11"/>
  <c r="E49" i="11"/>
  <c r="E53" i="11"/>
  <c r="E61" i="11"/>
  <c r="E69" i="11"/>
  <c r="E73" i="11"/>
  <c r="E77" i="11"/>
  <c r="E81" i="11"/>
  <c r="G92" i="13"/>
  <c r="E20" i="13"/>
  <c r="B53" i="17" s="1"/>
  <c r="E23" i="13"/>
  <c r="B56" i="17" s="1"/>
  <c r="G38" i="13"/>
  <c r="B55" i="21" s="1"/>
  <c r="G3" i="13"/>
  <c r="G5" i="13"/>
  <c r="E5" i="7"/>
  <c r="G7" i="8"/>
  <c r="E10" i="8"/>
  <c r="E14" i="8"/>
  <c r="E13" i="7"/>
  <c r="E18" i="8"/>
  <c r="E17" i="7"/>
  <c r="E21" i="7"/>
  <c r="E26" i="8"/>
  <c r="E25" i="7"/>
  <c r="E34" i="8"/>
  <c r="E33" i="7"/>
  <c r="E38" i="8"/>
  <c r="E42" i="8"/>
  <c r="E41" i="7"/>
  <c r="E46" i="8"/>
  <c r="E45" i="7"/>
  <c r="E49" i="7"/>
  <c r="E54" i="8"/>
  <c r="E53" i="7"/>
  <c r="E62" i="8"/>
  <c r="E61" i="7"/>
  <c r="E66" i="8"/>
  <c r="E70" i="8"/>
  <c r="E69" i="7"/>
  <c r="E74" i="8"/>
  <c r="E73" i="7"/>
  <c r="E77" i="7"/>
  <c r="E82" i="8"/>
  <c r="E81" i="7"/>
  <c r="E89" i="11"/>
  <c r="E90" i="8"/>
  <c r="E89" i="7"/>
  <c r="E97" i="11"/>
  <c r="E94" i="8"/>
  <c r="E98" i="8"/>
  <c r="E101" i="11"/>
  <c r="E105" i="11"/>
  <c r="E101" i="7"/>
  <c r="E105" i="7"/>
  <c r="E109" i="11"/>
  <c r="E109" i="7"/>
  <c r="E117" i="11"/>
  <c r="E117" i="7"/>
  <c r="G122" i="11"/>
  <c r="G126" i="11"/>
  <c r="G122" i="7"/>
  <c r="G126" i="7"/>
  <c r="E19" i="13"/>
  <c r="D52" i="17" s="1"/>
  <c r="E28" i="13"/>
  <c r="B53" i="20" s="1"/>
  <c r="E37" i="13"/>
  <c r="D54" i="21" s="1"/>
  <c r="E46" i="13"/>
  <c r="D55" i="22" s="1"/>
  <c r="E55" i="13"/>
  <c r="B56" i="23" s="1"/>
  <c r="E64" i="13"/>
  <c r="B57" i="24" s="1"/>
  <c r="E83" i="13"/>
  <c r="E92" i="13"/>
  <c r="E101" i="13"/>
  <c r="E110" i="13"/>
  <c r="E119" i="13"/>
  <c r="E128" i="13"/>
  <c r="E147" i="13"/>
  <c r="E156" i="13"/>
  <c r="E165" i="13"/>
  <c r="E174" i="13"/>
  <c r="G8" i="13"/>
  <c r="G20" i="13"/>
  <c r="D53" i="17" s="1"/>
  <c r="G30" i="13"/>
  <c r="D55" i="20" s="1"/>
  <c r="G40" i="13"/>
  <c r="B57" i="21" s="1"/>
  <c r="G52" i="13"/>
  <c r="D53" i="23" s="1"/>
  <c r="G62" i="13"/>
  <c r="B55" i="24" s="1"/>
  <c r="G72" i="13"/>
  <c r="G84" i="13"/>
  <c r="G94" i="13"/>
  <c r="G104" i="13"/>
  <c r="G116" i="13"/>
  <c r="G126" i="13"/>
  <c r="G136" i="13"/>
  <c r="G148" i="13"/>
  <c r="G158" i="13"/>
  <c r="G168" i="13"/>
  <c r="E32" i="13"/>
  <c r="B57" i="20" s="1"/>
  <c r="E115" i="13"/>
  <c r="G24" i="13"/>
  <c r="D57" i="17" s="1"/>
  <c r="G174" i="13"/>
  <c r="E157" i="13"/>
  <c r="G67" i="13"/>
  <c r="G112" i="13"/>
  <c r="G77" i="13"/>
  <c r="G18" i="10"/>
  <c r="G33" i="10"/>
  <c r="E124" i="10"/>
  <c r="E3" i="10"/>
  <c r="E70" i="10"/>
  <c r="E59" i="10"/>
  <c r="G102" i="10"/>
  <c r="G21" i="10"/>
  <c r="G109" i="10"/>
  <c r="E4" i="10"/>
  <c r="G10" i="10"/>
  <c r="G66" i="10"/>
  <c r="G118" i="10"/>
  <c r="G25" i="10"/>
  <c r="E118" i="10"/>
  <c r="G11" i="10"/>
  <c r="G19" i="10"/>
  <c r="G27" i="10"/>
  <c r="G31" i="10"/>
  <c r="G35" i="10"/>
  <c r="G40" i="7"/>
  <c r="G47" i="10"/>
  <c r="G48" i="7"/>
  <c r="G55" i="10"/>
  <c r="G59" i="10"/>
  <c r="G63" i="10"/>
  <c r="G67" i="10"/>
  <c r="G75" i="10"/>
  <c r="G83" i="10"/>
  <c r="G81" i="8"/>
  <c r="G87" i="10"/>
  <c r="G91" i="10"/>
  <c r="G89" i="8"/>
  <c r="G95" i="10"/>
  <c r="G103" i="10"/>
  <c r="G111" i="10"/>
  <c r="G115" i="10"/>
  <c r="G119" i="10"/>
  <c r="E125" i="10"/>
  <c r="E6" i="10"/>
  <c r="E39" i="10"/>
  <c r="E48" i="10"/>
  <c r="E60" i="10"/>
  <c r="E68" i="10"/>
  <c r="E84" i="10"/>
  <c r="E88" i="10"/>
  <c r="E96" i="10"/>
  <c r="E104" i="10"/>
  <c r="E116" i="10"/>
  <c r="G74" i="10"/>
  <c r="G39" i="10"/>
  <c r="G24" i="10"/>
  <c r="G32" i="10"/>
  <c r="G52" i="10"/>
  <c r="G68" i="10"/>
  <c r="G88" i="10"/>
  <c r="G112" i="10"/>
  <c r="G116" i="10"/>
  <c r="E94" i="10"/>
  <c r="E66" i="10"/>
  <c r="G81" i="10"/>
  <c r="G3" i="10"/>
  <c r="E13" i="10"/>
  <c r="E49" i="10"/>
  <c r="E77" i="10"/>
  <c r="E81" i="10"/>
  <c r="E101" i="10"/>
  <c r="G126" i="10"/>
  <c r="G7" i="10"/>
  <c r="E26" i="10"/>
  <c r="E87" i="10"/>
  <c r="G90" i="10"/>
  <c r="G89" i="10"/>
  <c r="E24" i="10"/>
  <c r="E28" i="10"/>
  <c r="E32" i="10"/>
  <c r="E52" i="10"/>
  <c r="E80" i="10"/>
  <c r="E108" i="10"/>
  <c r="G125" i="10"/>
  <c r="G6" i="10"/>
  <c r="G46" i="10"/>
  <c r="G12" i="10"/>
  <c r="G20" i="10"/>
  <c r="G40" i="10"/>
  <c r="G56" i="10"/>
  <c r="G80" i="10"/>
  <c r="G96" i="10"/>
  <c r="G108" i="10"/>
  <c r="E122" i="10"/>
  <c r="G5" i="10"/>
  <c r="G38" i="10"/>
  <c r="E21" i="10"/>
  <c r="E25" i="10"/>
  <c r="E33" i="10"/>
  <c r="E41" i="10"/>
  <c r="E97" i="10"/>
  <c r="E90" i="10"/>
  <c r="G26" i="10"/>
  <c r="E12" i="10"/>
  <c r="E40" i="10"/>
  <c r="E56" i="10"/>
  <c r="E76" i="10"/>
  <c r="E112" i="10"/>
  <c r="E31" i="10"/>
  <c r="G28" i="10"/>
  <c r="G48" i="10"/>
  <c r="G60" i="10"/>
  <c r="G76" i="10"/>
  <c r="G84" i="10"/>
  <c r="G104" i="10"/>
  <c r="E126" i="10"/>
  <c r="E17" i="10"/>
  <c r="E45" i="10"/>
  <c r="E61" i="10"/>
  <c r="E69" i="10"/>
  <c r="E73" i="10"/>
  <c r="E89" i="10"/>
  <c r="E105" i="10"/>
  <c r="E109" i="10"/>
  <c r="E117" i="10"/>
  <c r="G122" i="10"/>
  <c r="E11" i="10"/>
  <c r="E38" i="10"/>
  <c r="E95" i="10"/>
  <c r="G101" i="10"/>
  <c r="E62" i="10"/>
  <c r="E67" i="10"/>
  <c r="G94" i="10"/>
  <c r="G17" i="10"/>
  <c r="G105" i="10"/>
  <c r="E109" i="12"/>
  <c r="G24" i="12"/>
  <c r="E76" i="12"/>
  <c r="G68" i="12"/>
  <c r="E13" i="12"/>
  <c r="E61" i="12"/>
  <c r="G76" i="12"/>
  <c r="E60" i="12"/>
  <c r="G27" i="12"/>
  <c r="G96" i="12"/>
  <c r="G95" i="12"/>
  <c r="E4" i="1"/>
  <c r="G10" i="1"/>
  <c r="G14" i="1"/>
  <c r="G13" i="12"/>
  <c r="G18" i="1"/>
  <c r="G17" i="12"/>
  <c r="G21" i="12"/>
  <c r="G26" i="1"/>
  <c r="G25" i="12"/>
  <c r="G34" i="1"/>
  <c r="G33" i="12"/>
  <c r="G38" i="1"/>
  <c r="G42" i="1"/>
  <c r="G41" i="12"/>
  <c r="G46" i="1"/>
  <c r="G45" i="12"/>
  <c r="G49" i="12"/>
  <c r="G54" i="1"/>
  <c r="G53" i="12"/>
  <c r="G52" i="7"/>
  <c r="G56" i="7"/>
  <c r="G62" i="1"/>
  <c r="G61" i="12"/>
  <c r="G60" i="7"/>
  <c r="G66" i="1"/>
  <c r="G70" i="1"/>
  <c r="G69" i="12"/>
  <c r="G68" i="7"/>
  <c r="G74" i="1"/>
  <c r="G73" i="12"/>
  <c r="G77" i="12"/>
  <c r="G76" i="7"/>
  <c r="G82" i="1"/>
  <c r="G81" i="12"/>
  <c r="G80" i="7"/>
  <c r="G84" i="7"/>
  <c r="G90" i="1"/>
  <c r="G89" i="12"/>
  <c r="G88" i="7"/>
  <c r="G94" i="1"/>
  <c r="G98" i="1"/>
  <c r="G97" i="12"/>
  <c r="G97" i="8"/>
  <c r="G96" i="7"/>
  <c r="G102" i="1"/>
  <c r="G101" i="12"/>
  <c r="G105" i="12"/>
  <c r="G101" i="8"/>
  <c r="G105" i="8"/>
  <c r="G104" i="7"/>
  <c r="G110" i="1"/>
  <c r="G109" i="12"/>
  <c r="G109" i="8"/>
  <c r="G108" i="7"/>
  <c r="G112" i="7"/>
  <c r="G118" i="1"/>
  <c r="G117" i="12"/>
  <c r="G117" i="8"/>
  <c r="G116" i="7"/>
  <c r="E124" i="1"/>
  <c r="E123" i="12"/>
  <c r="E123" i="8"/>
  <c r="E122" i="7"/>
  <c r="E126" i="7"/>
  <c r="E97" i="12"/>
  <c r="E14" i="12"/>
  <c r="E26" i="12"/>
  <c r="E82" i="12"/>
  <c r="E94" i="12"/>
  <c r="E110" i="12"/>
  <c r="G104" i="12"/>
  <c r="E81" i="12"/>
  <c r="E3" i="12"/>
  <c r="G10" i="12"/>
  <c r="G18" i="12"/>
  <c r="G42" i="12"/>
  <c r="G46" i="12"/>
  <c r="G54" i="12"/>
  <c r="G66" i="12"/>
  <c r="G74" i="12"/>
  <c r="G82" i="12"/>
  <c r="G94" i="12"/>
  <c r="G98" i="12"/>
  <c r="G102" i="12"/>
  <c r="G110" i="12"/>
  <c r="E112" i="12"/>
  <c r="E105" i="12"/>
  <c r="G108" i="12"/>
  <c r="G119" i="12"/>
  <c r="G5" i="12"/>
  <c r="E11" i="12"/>
  <c r="E27" i="12"/>
  <c r="E31" i="12"/>
  <c r="E35" i="12"/>
  <c r="E39" i="12"/>
  <c r="E47" i="12"/>
  <c r="E59" i="12"/>
  <c r="E63" i="12"/>
  <c r="E67" i="12"/>
  <c r="G124" i="12"/>
  <c r="E5" i="12"/>
  <c r="G56" i="12"/>
  <c r="E24" i="12"/>
  <c r="E32" i="12"/>
  <c r="E20" i="12"/>
  <c r="G28" i="12"/>
  <c r="E122" i="12"/>
  <c r="G59" i="12"/>
  <c r="E116" i="12"/>
  <c r="E101" i="12"/>
  <c r="E10" i="12"/>
  <c r="E18" i="12"/>
  <c r="E34" i="12"/>
  <c r="E38" i="12"/>
  <c r="E42" i="12"/>
  <c r="E62" i="12"/>
  <c r="E66" i="12"/>
  <c r="E118" i="12"/>
  <c r="G123" i="12"/>
  <c r="G122" i="12"/>
  <c r="E117" i="12"/>
  <c r="E104" i="12"/>
  <c r="G111" i="12"/>
  <c r="G4" i="12"/>
  <c r="G62" i="12"/>
  <c r="G70" i="12"/>
  <c r="E6" i="12"/>
  <c r="E17" i="12"/>
  <c r="G55" i="12"/>
  <c r="E19" i="12"/>
  <c r="E55" i="12"/>
  <c r="E75" i="12"/>
  <c r="E83" i="12"/>
  <c r="E87" i="12"/>
  <c r="E103" i="12"/>
  <c r="E111" i="12"/>
  <c r="E115" i="12"/>
  <c r="E53" i="12"/>
  <c r="E25" i="12"/>
  <c r="E125" i="12"/>
  <c r="G7" i="12"/>
  <c r="G80" i="12"/>
  <c r="G112" i="12"/>
  <c r="E52" i="12"/>
  <c r="E40" i="12"/>
  <c r="E48" i="12"/>
  <c r="G11" i="12"/>
  <c r="G67" i="12"/>
  <c r="G87" i="12"/>
  <c r="E80" i="12"/>
  <c r="G35" i="12"/>
  <c r="G103" i="12"/>
  <c r="G3" i="12"/>
  <c r="E46" i="12"/>
  <c r="E54" i="12"/>
  <c r="E70" i="12"/>
  <c r="E74" i="12"/>
  <c r="E90" i="12"/>
  <c r="E98" i="12"/>
  <c r="E102" i="12"/>
  <c r="G88" i="12"/>
  <c r="G47" i="12"/>
  <c r="G14" i="12"/>
  <c r="G26" i="12"/>
  <c r="G34" i="12"/>
  <c r="G38" i="12"/>
  <c r="G90" i="12"/>
  <c r="G118" i="12"/>
  <c r="E124" i="12"/>
  <c r="G12" i="12"/>
  <c r="E21" i="12"/>
  <c r="E91" i="12"/>
  <c r="E95" i="12"/>
  <c r="E119" i="12"/>
  <c r="E7" i="12"/>
  <c r="E68" i="12"/>
  <c r="E41" i="12"/>
  <c r="G40" i="12"/>
  <c r="G63" i="12"/>
  <c r="G75" i="12"/>
  <c r="E28" i="12"/>
  <c r="G126" i="12"/>
  <c r="E56" i="12"/>
  <c r="G60" i="12"/>
  <c r="G52" i="12"/>
  <c r="G19" i="12"/>
  <c r="G84" i="12"/>
  <c r="G91" i="12"/>
  <c r="G47" i="13"/>
  <c r="D56" i="22" s="1"/>
  <c r="G48" i="13"/>
  <c r="B57" i="22" s="1"/>
  <c r="E35" i="13"/>
  <c r="D52" i="21" s="1"/>
  <c r="G156" i="13"/>
  <c r="G35" i="13"/>
  <c r="B52" i="21" s="1"/>
  <c r="E151" i="13"/>
  <c r="G4" i="13"/>
  <c r="G56" i="13"/>
  <c r="D57" i="23" s="1"/>
  <c r="E51" i="13"/>
  <c r="B52" i="23" s="1"/>
  <c r="E159" i="13"/>
  <c r="G36" i="13"/>
  <c r="D53" i="21" s="1"/>
  <c r="E171" i="13"/>
  <c r="G16" i="13"/>
  <c r="D57" i="16" s="1"/>
  <c r="G59" i="13"/>
  <c r="B52" i="24" s="1"/>
  <c r="E53" i="13"/>
  <c r="B54" i="23" s="1"/>
  <c r="E132" i="13"/>
  <c r="E4" i="12"/>
  <c r="G4" i="10"/>
  <c r="E108" i="12"/>
  <c r="G32" i="12"/>
  <c r="E12" i="12"/>
  <c r="E73" i="12"/>
  <c r="E49" i="12"/>
  <c r="E33" i="12"/>
  <c r="E96" i="12"/>
  <c r="G31" i="12"/>
  <c r="E77" i="12"/>
  <c r="E126" i="12"/>
  <c r="G115" i="12"/>
  <c r="G98" i="10"/>
  <c r="G110" i="10"/>
  <c r="E53" i="10"/>
  <c r="E10" i="10"/>
  <c r="E98" i="10"/>
  <c r="G45" i="10"/>
  <c r="G123" i="10"/>
  <c r="E111" i="10"/>
  <c r="E35" i="10"/>
  <c r="E63" i="10"/>
  <c r="E20" i="10"/>
  <c r="E103" i="10"/>
  <c r="G61" i="10"/>
  <c r="E102" i="10"/>
  <c r="G6" i="12"/>
  <c r="E5" i="10"/>
  <c r="G48" i="12"/>
  <c r="E88" i="12"/>
  <c r="G20" i="12"/>
  <c r="E84" i="12"/>
  <c r="E69" i="12"/>
  <c r="E45" i="12"/>
  <c r="G116" i="12"/>
  <c r="G39" i="12"/>
  <c r="E89" i="12"/>
  <c r="G83" i="12"/>
  <c r="E14" i="10"/>
  <c r="G42" i="10"/>
  <c r="G82" i="10"/>
  <c r="G34" i="10"/>
  <c r="E115" i="10"/>
  <c r="G77" i="10"/>
  <c r="E110" i="10"/>
  <c r="G47" i="11"/>
  <c r="E31" i="11"/>
  <c r="E124" i="11"/>
  <c r="G13" i="10"/>
  <c r="G41" i="10"/>
  <c r="G69" i="10"/>
  <c r="G97" i="7"/>
  <c r="E108" i="11"/>
  <c r="G55" i="11"/>
  <c r="G38" i="11"/>
  <c r="E47" i="11"/>
  <c r="G111" i="11"/>
  <c r="G82" i="11"/>
  <c r="G79" i="13"/>
  <c r="G60" i="13"/>
  <c r="B53" i="24" s="1"/>
  <c r="G151" i="13"/>
  <c r="G141" i="13"/>
  <c r="E133" i="13"/>
  <c r="E52" i="13"/>
  <c r="B53" i="23" s="1"/>
  <c r="E79" i="13"/>
  <c r="G87" i="13"/>
  <c r="E148" i="13"/>
  <c r="G102" i="9"/>
  <c r="G4" i="7"/>
  <c r="E38" i="7"/>
  <c r="G46" i="13"/>
  <c r="B55" i="22" s="1"/>
  <c r="E77" i="13"/>
  <c r="E142" i="13"/>
  <c r="E59" i="7"/>
  <c r="E120" i="13"/>
  <c r="E40" i="13"/>
  <c r="D57" i="21" s="1"/>
  <c r="G152" i="13"/>
  <c r="G143" i="13"/>
  <c r="E60" i="13"/>
  <c r="D53" i="24" s="1"/>
  <c r="E95" i="13"/>
  <c r="G124" i="13"/>
  <c r="E150" i="13"/>
  <c r="G33" i="7"/>
  <c r="E141" i="13"/>
  <c r="G68" i="13"/>
  <c r="G173" i="13"/>
  <c r="G175" i="13"/>
  <c r="G144" i="13"/>
  <c r="E99" i="13"/>
  <c r="E135" i="13"/>
  <c r="E152" i="13"/>
  <c r="E102" i="1"/>
  <c r="G101" i="1"/>
  <c r="E61" i="1"/>
  <c r="G75" i="1"/>
  <c r="E27" i="1"/>
  <c r="E55" i="1"/>
  <c r="E67" i="1"/>
  <c r="E75" i="1"/>
  <c r="E87" i="1"/>
  <c r="E102" i="8"/>
  <c r="E111" i="1"/>
  <c r="E110" i="8"/>
  <c r="E119" i="1"/>
  <c r="E118" i="8"/>
  <c r="G123" i="8"/>
  <c r="E40" i="1"/>
  <c r="G3" i="9"/>
  <c r="G10" i="9"/>
  <c r="E105" i="9"/>
  <c r="E3" i="1"/>
  <c r="E83" i="1"/>
  <c r="G60" i="8"/>
  <c r="E73" i="8"/>
  <c r="G56" i="8"/>
  <c r="G63" i="8"/>
  <c r="E4" i="8"/>
  <c r="E12" i="9"/>
  <c r="E67" i="8"/>
  <c r="G48" i="1"/>
  <c r="G104" i="8"/>
  <c r="G7" i="1"/>
  <c r="G38" i="9"/>
  <c r="E63" i="1"/>
  <c r="E110" i="1"/>
  <c r="E7" i="1"/>
  <c r="E60" i="9"/>
  <c r="E104" i="1"/>
  <c r="E108" i="1"/>
  <c r="E116" i="9"/>
  <c r="E24" i="11"/>
  <c r="G59" i="11"/>
  <c r="E55" i="11"/>
  <c r="E59" i="11"/>
  <c r="E60" i="11"/>
  <c r="E119" i="11"/>
  <c r="G119" i="11"/>
  <c r="G70" i="11"/>
  <c r="E6" i="11"/>
  <c r="G7" i="11"/>
  <c r="G10" i="8"/>
  <c r="G14" i="8"/>
  <c r="G17" i="11"/>
  <c r="G21" i="11"/>
  <c r="G19" i="9"/>
  <c r="G18" i="8"/>
  <c r="G25" i="11"/>
  <c r="G26" i="8"/>
  <c r="G33" i="11"/>
  <c r="G34" i="8"/>
  <c r="G41" i="11"/>
  <c r="G38" i="8"/>
  <c r="G42" i="8"/>
  <c r="G45" i="11"/>
  <c r="G49" i="11"/>
  <c r="G46" i="8"/>
  <c r="G53" i="11"/>
  <c r="G54" i="8"/>
  <c r="G59" i="1"/>
  <c r="G61" i="11"/>
  <c r="G62" i="8"/>
  <c r="G69" i="11"/>
  <c r="G66" i="8"/>
  <c r="G70" i="8"/>
  <c r="G73" i="11"/>
  <c r="G77" i="11"/>
  <c r="G74" i="8"/>
  <c r="G83" i="1"/>
  <c r="G81" i="11"/>
  <c r="G82" i="8"/>
  <c r="G89" i="11"/>
  <c r="G90" i="8"/>
  <c r="G97" i="11"/>
  <c r="G94" i="8"/>
  <c r="G98" i="8"/>
  <c r="G101" i="11"/>
  <c r="G105" i="11"/>
  <c r="G102" i="8"/>
  <c r="G101" i="7"/>
  <c r="G109" i="11"/>
  <c r="G111" i="9"/>
  <c r="G110" i="8"/>
  <c r="G117" i="11"/>
  <c r="G118" i="8"/>
  <c r="E123" i="11"/>
  <c r="E124" i="8"/>
  <c r="E11" i="13"/>
  <c r="B52" i="16" s="1"/>
  <c r="E29" i="13"/>
  <c r="D54" i="20" s="1"/>
  <c r="E38" i="13"/>
  <c r="D55" i="21" s="1"/>
  <c r="E47" i="13"/>
  <c r="B56" i="22" s="1"/>
  <c r="E56" i="13"/>
  <c r="B57" i="23" s="1"/>
  <c r="E75" i="13"/>
  <c r="E84" i="13"/>
  <c r="E93" i="13"/>
  <c r="E102" i="13"/>
  <c r="E111" i="13"/>
  <c r="E139" i="13"/>
  <c r="E166" i="13"/>
  <c r="E175" i="13"/>
  <c r="G11" i="13"/>
  <c r="D52" i="16" s="1"/>
  <c r="G21" i="13"/>
  <c r="B54" i="17" s="1"/>
  <c r="G31" i="13"/>
  <c r="B56" i="20" s="1"/>
  <c r="G43" i="13"/>
  <c r="D52" i="22" s="1"/>
  <c r="G53" i="13"/>
  <c r="D54" i="23" s="1"/>
  <c r="G63" i="13"/>
  <c r="B56" i="24" s="1"/>
  <c r="G75" i="13"/>
  <c r="G85" i="13"/>
  <c r="G95" i="13"/>
  <c r="G107" i="13"/>
  <c r="G117" i="13"/>
  <c r="G127" i="13"/>
  <c r="G139" i="13"/>
  <c r="G149" i="13"/>
  <c r="G159" i="13"/>
  <c r="G171" i="13"/>
  <c r="E87" i="7"/>
  <c r="E111" i="11"/>
  <c r="E76" i="11"/>
  <c r="G67" i="11"/>
  <c r="G10" i="11"/>
  <c r="G90" i="11"/>
  <c r="G18" i="11"/>
  <c r="G42" i="11"/>
  <c r="G46" i="11"/>
  <c r="G62" i="11"/>
  <c r="G66" i="11"/>
  <c r="G74" i="11"/>
  <c r="G102" i="11"/>
  <c r="G110" i="11"/>
  <c r="G3" i="11"/>
  <c r="G4" i="11"/>
  <c r="E97" i="7"/>
  <c r="G13" i="11"/>
  <c r="G83" i="11"/>
  <c r="E115" i="11"/>
  <c r="G115" i="11"/>
  <c r="E125" i="11"/>
  <c r="E75" i="11"/>
  <c r="E68" i="11"/>
  <c r="G14" i="11"/>
  <c r="G94" i="11"/>
  <c r="E108" i="13"/>
  <c r="E14" i="13"/>
  <c r="B55" i="16" s="1"/>
  <c r="G28" i="13"/>
  <c r="D53" i="20" s="1"/>
  <c r="E62" i="13"/>
  <c r="D55" i="24" s="1"/>
  <c r="G15" i="13"/>
  <c r="D56" i="16" s="1"/>
  <c r="G78" i="13"/>
  <c r="E61" i="13"/>
  <c r="B54" i="24" s="1"/>
  <c r="G123" i="13"/>
  <c r="G99" i="13"/>
  <c r="G164" i="13"/>
  <c r="E160" i="13"/>
  <c r="G91" i="11"/>
  <c r="E103" i="11"/>
  <c r="G63" i="11"/>
  <c r="G77" i="7"/>
  <c r="G27" i="11"/>
  <c r="G103" i="11"/>
  <c r="E11" i="11"/>
  <c r="G125" i="11"/>
  <c r="G11" i="11"/>
  <c r="E87" i="11"/>
  <c r="G75" i="11"/>
  <c r="G26" i="11"/>
  <c r="G98" i="11"/>
  <c r="E125" i="13"/>
  <c r="G55" i="13"/>
  <c r="D56" i="23" s="1"/>
  <c r="G80" i="13"/>
  <c r="E5" i="13"/>
  <c r="E70" i="13"/>
  <c r="G23" i="13"/>
  <c r="D56" i="17" s="1"/>
  <c r="G102" i="13"/>
  <c r="E69" i="13"/>
  <c r="G142" i="13"/>
  <c r="G109" i="13"/>
  <c r="E124" i="13"/>
  <c r="E168" i="13"/>
  <c r="G95" i="7"/>
  <c r="E28" i="11"/>
  <c r="G19" i="11"/>
  <c r="G31" i="11"/>
  <c r="E12" i="11"/>
  <c r="E19" i="11"/>
  <c r="E104" i="11"/>
  <c r="E83" i="11"/>
  <c r="G34" i="11"/>
  <c r="E4" i="13"/>
  <c r="E104" i="13"/>
  <c r="G88" i="13"/>
  <c r="E15" i="13"/>
  <c r="B56" i="16" s="1"/>
  <c r="E86" i="13"/>
  <c r="G27" i="13"/>
  <c r="B52" i="20" s="1"/>
  <c r="G110" i="13"/>
  <c r="E71" i="13"/>
  <c r="G119" i="13"/>
  <c r="E126" i="13"/>
  <c r="E7" i="10"/>
  <c r="E20" i="11"/>
  <c r="E32" i="11"/>
  <c r="E40" i="11"/>
  <c r="E48" i="11"/>
  <c r="E80" i="11"/>
  <c r="E84" i="11"/>
  <c r="E88" i="11"/>
  <c r="E96" i="11"/>
  <c r="E112" i="11"/>
  <c r="G18" i="9"/>
  <c r="G46" i="9"/>
  <c r="G54" i="9"/>
  <c r="G62" i="9"/>
  <c r="G66" i="9"/>
  <c r="G70" i="9"/>
  <c r="G98" i="9"/>
  <c r="E11" i="9"/>
  <c r="E39" i="1"/>
  <c r="E39" i="9"/>
  <c r="E47" i="9"/>
  <c r="E91" i="1"/>
  <c r="E91" i="9"/>
  <c r="E111" i="9"/>
  <c r="E115" i="1"/>
  <c r="E119" i="9"/>
  <c r="G124" i="1"/>
  <c r="E42" i="1"/>
  <c r="E6" i="1"/>
  <c r="E6" i="9"/>
  <c r="E6" i="7"/>
  <c r="G19" i="1"/>
  <c r="G31" i="1"/>
  <c r="G35" i="9"/>
  <c r="G39" i="1"/>
  <c r="G39" i="9"/>
  <c r="G41" i="7"/>
  <c r="G47" i="1"/>
  <c r="G55" i="9"/>
  <c r="G53" i="7"/>
  <c r="G63" i="9"/>
  <c r="G61" i="7"/>
  <c r="G73" i="7"/>
  <c r="G95" i="1"/>
  <c r="G105" i="7"/>
  <c r="G109" i="7"/>
  <c r="G115" i="1"/>
  <c r="G119" i="1"/>
  <c r="G115" i="9"/>
  <c r="G119" i="9"/>
  <c r="E125" i="9"/>
  <c r="E123" i="7"/>
  <c r="E48" i="1"/>
  <c r="E88" i="8"/>
  <c r="E20" i="8"/>
  <c r="G116" i="8"/>
  <c r="G55" i="8"/>
  <c r="G115" i="8"/>
  <c r="G84" i="8"/>
  <c r="G68" i="8"/>
  <c r="E7" i="8"/>
  <c r="E48" i="8"/>
  <c r="E24" i="8"/>
  <c r="G111" i="8"/>
  <c r="G11" i="8"/>
  <c r="G96" i="8"/>
  <c r="G28" i="8"/>
  <c r="G95" i="8"/>
  <c r="G27" i="8"/>
  <c r="G80" i="8"/>
  <c r="G12" i="8"/>
  <c r="E105" i="8"/>
  <c r="G32" i="8"/>
  <c r="E126" i="8"/>
  <c r="E96" i="8"/>
  <c r="E68" i="8"/>
  <c r="E53" i="8"/>
  <c r="G91" i="8"/>
  <c r="G52" i="8"/>
  <c r="G122" i="8"/>
  <c r="G31" i="8"/>
  <c r="G75" i="8"/>
  <c r="G3" i="8"/>
  <c r="E122" i="8"/>
  <c r="G126" i="8"/>
  <c r="G48" i="8"/>
  <c r="G125" i="8"/>
  <c r="E89" i="8"/>
  <c r="G47" i="8"/>
  <c r="G19" i="8"/>
  <c r="G83" i="8"/>
  <c r="G119" i="8"/>
  <c r="E56" i="8"/>
  <c r="E97" i="8"/>
  <c r="G108" i="8"/>
  <c r="G59" i="8"/>
  <c r="E13" i="8"/>
  <c r="E25" i="8"/>
  <c r="E84" i="8"/>
  <c r="E52" i="8"/>
  <c r="E12" i="8"/>
  <c r="E101" i="8"/>
  <c r="G40" i="8"/>
  <c r="G88" i="8"/>
  <c r="E117" i="8"/>
  <c r="E17" i="8"/>
  <c r="E5" i="8"/>
  <c r="G35" i="8"/>
  <c r="E81" i="8"/>
  <c r="G87" i="8"/>
  <c r="E108" i="8"/>
  <c r="E40" i="8"/>
  <c r="E45" i="8"/>
  <c r="G39" i="8"/>
  <c r="G5" i="8"/>
  <c r="E104" i="8"/>
  <c r="E32" i="8"/>
  <c r="E33" i="8"/>
  <c r="G20" i="8"/>
  <c r="G4" i="8"/>
  <c r="E28" i="8"/>
  <c r="G67" i="8"/>
  <c r="E21" i="8"/>
  <c r="G24" i="8"/>
  <c r="E6" i="8"/>
  <c r="E41" i="8"/>
  <c r="E49" i="8"/>
  <c r="G103" i="8"/>
  <c r="E125" i="8"/>
  <c r="G112" i="8"/>
  <c r="E112" i="8"/>
  <c r="E116" i="8"/>
  <c r="E3" i="8"/>
  <c r="E24" i="1"/>
  <c r="E32" i="9"/>
  <c r="E35" i="8"/>
  <c r="E34" i="7"/>
  <c r="E40" i="9"/>
  <c r="E42" i="7"/>
  <c r="E47" i="8"/>
  <c r="E56" i="9"/>
  <c r="E54" i="7"/>
  <c r="E68" i="1"/>
  <c r="E74" i="7"/>
  <c r="E83" i="8"/>
  <c r="E87" i="8"/>
  <c r="E90" i="7"/>
  <c r="E94" i="7"/>
  <c r="E112" i="1"/>
  <c r="E111" i="8"/>
  <c r="G125" i="1"/>
  <c r="G124" i="8"/>
  <c r="E89" i="1"/>
  <c r="E66" i="1"/>
  <c r="G76" i="1"/>
  <c r="E60" i="8"/>
  <c r="G105" i="9"/>
  <c r="E109" i="1"/>
  <c r="G45" i="1"/>
  <c r="G6" i="7"/>
  <c r="E61" i="8"/>
  <c r="E115" i="7"/>
  <c r="G90" i="7"/>
  <c r="E97" i="9"/>
  <c r="E53" i="9"/>
  <c r="E117" i="9"/>
  <c r="E73" i="9"/>
  <c r="E49" i="9"/>
  <c r="G33" i="9"/>
  <c r="G122" i="9"/>
  <c r="E69" i="9"/>
  <c r="E41" i="9"/>
  <c r="E13" i="9"/>
  <c r="G89" i="9"/>
  <c r="G126" i="9"/>
  <c r="E122" i="9"/>
  <c r="G60" i="9"/>
  <c r="E3" i="9"/>
  <c r="E123" i="9"/>
  <c r="G101" i="9"/>
  <c r="E18" i="9"/>
  <c r="G80" i="9"/>
  <c r="G12" i="9"/>
  <c r="G97" i="9"/>
  <c r="G61" i="9"/>
  <c r="E109" i="9"/>
  <c r="E33" i="9"/>
  <c r="G108" i="9"/>
  <c r="E118" i="9"/>
  <c r="G76" i="9"/>
  <c r="E110" i="9"/>
  <c r="E101" i="9"/>
  <c r="E61" i="9"/>
  <c r="E21" i="9"/>
  <c r="G84" i="9"/>
  <c r="G40" i="9"/>
  <c r="G69" i="9"/>
  <c r="G48" i="9"/>
  <c r="G17" i="9"/>
  <c r="E17" i="9"/>
  <c r="E82" i="9"/>
  <c r="G28" i="9"/>
  <c r="E62" i="9"/>
  <c r="G25" i="9"/>
  <c r="G116" i="9"/>
  <c r="G41" i="9"/>
  <c r="G53" i="9"/>
  <c r="E45" i="9"/>
  <c r="G117" i="9"/>
  <c r="E102" i="9"/>
  <c r="E90" i="9"/>
  <c r="E89" i="9"/>
  <c r="G73" i="9"/>
  <c r="E25" i="9"/>
  <c r="E70" i="9"/>
  <c r="G56" i="9"/>
  <c r="G104" i="9"/>
  <c r="E10" i="9"/>
  <c r="G45" i="9"/>
  <c r="E26" i="9"/>
  <c r="G32" i="9"/>
  <c r="G109" i="9"/>
  <c r="E46" i="9"/>
  <c r="G7" i="9"/>
  <c r="G21" i="9"/>
  <c r="G20" i="9"/>
  <c r="G24" i="9"/>
  <c r="E81" i="9"/>
  <c r="G49" i="9"/>
  <c r="G68" i="9"/>
  <c r="E77" i="9"/>
  <c r="E42" i="9"/>
  <c r="E98" i="9"/>
  <c r="G81" i="9"/>
  <c r="G112" i="9"/>
  <c r="G88" i="9"/>
  <c r="E34" i="9"/>
  <c r="E54" i="9"/>
  <c r="E4" i="9"/>
  <c r="G34" i="9"/>
  <c r="G110" i="9"/>
  <c r="G118" i="9"/>
  <c r="E124" i="9"/>
  <c r="G5" i="1"/>
  <c r="G126" i="1"/>
  <c r="G104" i="1"/>
  <c r="G60" i="1"/>
  <c r="E118" i="1"/>
  <c r="E74" i="1"/>
  <c r="G49" i="1"/>
  <c r="E14" i="1"/>
  <c r="E77" i="1"/>
  <c r="G13" i="1"/>
  <c r="E81" i="1"/>
  <c r="E123" i="1"/>
  <c r="G53" i="1"/>
  <c r="G122" i="1"/>
  <c r="G96" i="1"/>
  <c r="E98" i="1"/>
  <c r="E70" i="1"/>
  <c r="E46" i="1"/>
  <c r="G123" i="1"/>
  <c r="G73" i="1"/>
  <c r="G24" i="1"/>
  <c r="G17" i="1"/>
  <c r="E73" i="1"/>
  <c r="G97" i="1"/>
  <c r="E25" i="1"/>
  <c r="G68" i="1"/>
  <c r="E122" i="1"/>
  <c r="G88" i="1"/>
  <c r="E126" i="1"/>
  <c r="E90" i="1"/>
  <c r="E62" i="1"/>
  <c r="E34" i="1"/>
  <c r="G89" i="1"/>
  <c r="G33" i="1"/>
  <c r="E101" i="1"/>
  <c r="E17" i="1"/>
  <c r="G25" i="1"/>
  <c r="E53" i="1"/>
  <c r="G4" i="1"/>
  <c r="G112" i="1"/>
  <c r="G108" i="1"/>
  <c r="G28" i="1"/>
  <c r="E94" i="1"/>
  <c r="E26" i="1"/>
  <c r="E41" i="1"/>
  <c r="E13" i="1"/>
  <c r="G61" i="1"/>
  <c r="E10" i="1"/>
  <c r="E33" i="1"/>
  <c r="E21" i="1"/>
  <c r="G6" i="1"/>
  <c r="G56" i="1"/>
  <c r="E54" i="1"/>
  <c r="G117" i="1"/>
  <c r="E117" i="1"/>
  <c r="G21" i="1"/>
  <c r="G12" i="1"/>
  <c r="G109" i="1"/>
  <c r="G116" i="1"/>
  <c r="G40" i="1"/>
  <c r="E82" i="1"/>
  <c r="E38" i="1"/>
  <c r="E49" i="1"/>
  <c r="E97" i="1"/>
  <c r="G105" i="1"/>
  <c r="G81" i="1"/>
  <c r="E69" i="1"/>
  <c r="G69" i="1"/>
  <c r="G20" i="1"/>
  <c r="G84" i="1"/>
  <c r="G32" i="1"/>
  <c r="G80" i="1"/>
  <c r="E18" i="1"/>
  <c r="E105" i="1"/>
  <c r="G41" i="1"/>
  <c r="E5" i="1"/>
  <c r="E5" i="9"/>
  <c r="G4" i="9"/>
  <c r="E11" i="1"/>
  <c r="E19" i="9"/>
  <c r="E31" i="1"/>
  <c r="E35" i="1"/>
  <c r="E31" i="9"/>
  <c r="E35" i="9"/>
  <c r="E47" i="1"/>
  <c r="E55" i="9"/>
  <c r="E59" i="1"/>
  <c r="E63" i="9"/>
  <c r="E67" i="9"/>
  <c r="E75" i="9"/>
  <c r="E87" i="9"/>
  <c r="E95" i="1"/>
  <c r="E95" i="9"/>
  <c r="E103" i="1"/>
  <c r="E103" i="9"/>
  <c r="E45" i="1"/>
  <c r="G52" i="1"/>
  <c r="E102" i="7"/>
  <c r="G13" i="9"/>
  <c r="G5" i="9"/>
  <c r="G3" i="7"/>
  <c r="G11" i="1"/>
  <c r="G11" i="9"/>
  <c r="G17" i="7"/>
  <c r="G47" i="9"/>
  <c r="G45" i="7"/>
  <c r="G63" i="1"/>
  <c r="G59" i="9"/>
  <c r="G69" i="7"/>
  <c r="G75" i="9"/>
  <c r="G81" i="7"/>
  <c r="G87" i="1"/>
  <c r="G91" i="1"/>
  <c r="G95" i="9"/>
  <c r="G103" i="1"/>
  <c r="G117" i="7"/>
  <c r="E125" i="1"/>
  <c r="E109" i="8"/>
  <c r="E60" i="7"/>
  <c r="E119" i="7"/>
  <c r="E74" i="9"/>
  <c r="E7" i="9"/>
  <c r="E7" i="7"/>
  <c r="G6" i="9"/>
  <c r="E10" i="7"/>
  <c r="E20" i="9"/>
  <c r="E18" i="7"/>
  <c r="E28" i="1"/>
  <c r="E24" i="9"/>
  <c r="E27" i="8"/>
  <c r="E26" i="7"/>
  <c r="E31" i="8"/>
  <c r="E39" i="8"/>
  <c r="E46" i="7"/>
  <c r="E52" i="9"/>
  <c r="E55" i="8"/>
  <c r="E60" i="1"/>
  <c r="E59" i="8"/>
  <c r="E62" i="7"/>
  <c r="E68" i="9"/>
  <c r="E66" i="7"/>
  <c r="E70" i="7"/>
  <c r="E76" i="1"/>
  <c r="E75" i="8"/>
  <c r="E84" i="1"/>
  <c r="E80" i="9"/>
  <c r="E82" i="7"/>
  <c r="E95" i="8"/>
  <c r="E98" i="7"/>
  <c r="E104" i="9"/>
  <c r="E108" i="9"/>
  <c r="E112" i="9"/>
  <c r="E110" i="7"/>
  <c r="E115" i="8"/>
  <c r="E119" i="8"/>
  <c r="E118" i="7"/>
  <c r="G125" i="9"/>
  <c r="E83" i="7"/>
  <c r="G77" i="1"/>
  <c r="G76" i="8"/>
  <c r="E76" i="8"/>
  <c r="G14" i="9"/>
  <c r="G26" i="9"/>
  <c r="G42" i="9"/>
  <c r="G74" i="9"/>
  <c r="G82" i="9"/>
  <c r="G90" i="9"/>
  <c r="G94" i="9"/>
  <c r="E115" i="9"/>
  <c r="E27" i="9"/>
  <c r="E59" i="9"/>
  <c r="E83" i="9"/>
  <c r="G124" i="9"/>
  <c r="G125" i="7"/>
  <c r="G103" i="7"/>
  <c r="G59" i="7"/>
  <c r="G94" i="7"/>
  <c r="G102" i="7"/>
  <c r="E63" i="7"/>
  <c r="G35" i="7"/>
  <c r="E19" i="7"/>
  <c r="G27" i="7"/>
  <c r="E96" i="7"/>
  <c r="G83" i="7"/>
  <c r="G55" i="7"/>
  <c r="E68" i="7"/>
  <c r="E88" i="7"/>
  <c r="G26" i="7"/>
  <c r="E112" i="7"/>
  <c r="E56" i="7"/>
  <c r="E91" i="7"/>
  <c r="E31" i="7"/>
  <c r="E76" i="7"/>
  <c r="G38" i="7"/>
  <c r="G10" i="7"/>
  <c r="E75" i="7"/>
  <c r="G62" i="7"/>
  <c r="G118" i="7"/>
  <c r="E103" i="7"/>
  <c r="G115" i="7"/>
  <c r="G87" i="7"/>
  <c r="G34" i="7"/>
  <c r="G70" i="7"/>
  <c r="E55" i="7"/>
  <c r="G54" i="7"/>
  <c r="E111" i="7"/>
  <c r="G39" i="7"/>
  <c r="G91" i="7"/>
  <c r="G47" i="7"/>
  <c r="E12" i="7"/>
  <c r="G98" i="7"/>
  <c r="E39" i="7"/>
  <c r="E3" i="7"/>
  <c r="G119" i="7"/>
  <c r="G75" i="7"/>
  <c r="G18" i="7"/>
  <c r="E80" i="7"/>
  <c r="E116" i="7"/>
  <c r="E125" i="7"/>
  <c r="E11" i="7"/>
  <c r="G111" i="7"/>
  <c r="G14" i="7"/>
  <c r="G19" i="7"/>
  <c r="E47" i="7"/>
  <c r="G74" i="7"/>
  <c r="G7" i="7"/>
  <c r="G67" i="7"/>
  <c r="G124" i="7"/>
  <c r="E48" i="7"/>
  <c r="E35" i="7"/>
  <c r="G11" i="7"/>
  <c r="G63" i="7"/>
  <c r="E40" i="7"/>
  <c r="G31" i="7"/>
  <c r="G110" i="7"/>
  <c r="E95" i="7"/>
  <c r="G66" i="7"/>
  <c r="E32" i="7"/>
  <c r="E84" i="7"/>
  <c r="E52" i="7"/>
  <c r="G5" i="7"/>
  <c r="E124" i="7"/>
  <c r="E27" i="7"/>
  <c r="E67" i="7"/>
  <c r="G82" i="7"/>
  <c r="G46" i="7"/>
  <c r="E104" i="7"/>
  <c r="G13" i="7"/>
  <c r="G21" i="7"/>
  <c r="G27" i="1"/>
  <c r="G27" i="9"/>
  <c r="G25" i="7"/>
  <c r="G35" i="1"/>
  <c r="G31" i="9"/>
  <c r="G49" i="7"/>
  <c r="G55" i="1"/>
  <c r="G67" i="1"/>
  <c r="G67" i="9"/>
  <c r="G83" i="9"/>
  <c r="G87" i="9"/>
  <c r="G91" i="9"/>
  <c r="G89" i="7"/>
  <c r="G103" i="9"/>
  <c r="G111" i="1"/>
  <c r="E12" i="1"/>
  <c r="E11" i="8"/>
  <c r="E14" i="7"/>
  <c r="E20" i="1"/>
  <c r="E19" i="8"/>
  <c r="E28" i="9"/>
  <c r="E32" i="1"/>
  <c r="E48" i="9"/>
  <c r="E52" i="1"/>
  <c r="E56" i="1"/>
  <c r="E76" i="9"/>
  <c r="E80" i="1"/>
  <c r="E84" i="9"/>
  <c r="E88" i="1"/>
  <c r="E88" i="9"/>
  <c r="E91" i="8"/>
  <c r="E96" i="1"/>
  <c r="E96" i="9"/>
  <c r="E103" i="8"/>
  <c r="E116" i="1"/>
  <c r="G123" i="7"/>
  <c r="E108" i="7"/>
  <c r="G3" i="1"/>
  <c r="E69" i="8"/>
  <c r="E77" i="8"/>
  <c r="E80" i="8"/>
  <c r="G42" i="7"/>
  <c r="G52" i="9"/>
  <c r="E14" i="9"/>
  <c r="E20" i="7"/>
  <c r="E24" i="7"/>
  <c r="E66" i="9"/>
  <c r="E143" i="13"/>
  <c r="E87" i="13"/>
  <c r="G120" i="13"/>
  <c r="G14" i="13"/>
  <c r="D55" i="16" s="1"/>
  <c r="E88" i="13"/>
  <c r="E6" i="13"/>
  <c r="E134" i="13"/>
  <c r="G111" i="13"/>
  <c r="G91" i="13"/>
  <c r="G69" i="13"/>
  <c r="E107" i="13"/>
  <c r="E43" i="13"/>
  <c r="B52" i="22" s="1"/>
  <c r="G165" i="13"/>
  <c r="E116" i="13"/>
  <c r="G37" i="13"/>
  <c r="B54" i="21" s="1"/>
  <c r="E24" i="13"/>
  <c r="B57" i="17" s="1"/>
  <c r="G49" i="10"/>
  <c r="G53" i="10"/>
  <c r="G73" i="10"/>
  <c r="G97" i="10"/>
  <c r="G96" i="9"/>
  <c r="G117" i="10"/>
  <c r="E126" i="9"/>
  <c r="E22" i="13"/>
  <c r="B55" i="17" s="1"/>
  <c r="E31" i="13"/>
  <c r="D56" i="20" s="1"/>
  <c r="E123" i="13"/>
  <c r="G13" i="13"/>
  <c r="D54" i="16" s="1"/>
  <c r="G45" i="13"/>
  <c r="D54" i="22" s="1"/>
  <c r="G131" i="13"/>
  <c r="G163" i="13"/>
  <c r="E82" i="10"/>
  <c r="E18" i="10"/>
  <c r="E123" i="10"/>
  <c r="E34" i="10"/>
  <c r="G70" i="10"/>
  <c r="G124" i="10"/>
  <c r="E16" i="13"/>
  <c r="B57" i="16" s="1"/>
  <c r="E96" i="13"/>
  <c r="E68" i="13"/>
  <c r="G100" i="13"/>
  <c r="E13" i="13"/>
  <c r="B54" i="16" s="1"/>
  <c r="E78" i="13"/>
  <c r="G133" i="13"/>
  <c r="G176" i="13"/>
  <c r="E59" i="13"/>
  <c r="D52" i="24" s="1"/>
  <c r="E117" i="13"/>
  <c r="G155" i="13"/>
  <c r="G101" i="13"/>
  <c r="G132" i="13"/>
  <c r="E144" i="13"/>
  <c r="G54" i="10"/>
  <c r="G62" i="10"/>
  <c r="E54" i="10"/>
  <c r="E46" i="10"/>
  <c r="G14" i="10"/>
  <c r="E74" i="10"/>
  <c r="E19" i="10"/>
  <c r="E27" i="10"/>
  <c r="E38" i="9"/>
  <c r="E47" i="10"/>
  <c r="E55" i="10"/>
  <c r="E75" i="10"/>
  <c r="E83" i="10"/>
  <c r="E91" i="10"/>
  <c r="E94" i="9"/>
  <c r="E119" i="10"/>
  <c r="G123" i="9"/>
  <c r="E7" i="13"/>
  <c r="E80" i="13"/>
  <c r="E163" i="13"/>
  <c r="G6" i="13"/>
  <c r="G70" i="13"/>
  <c r="G134" i="13"/>
  <c r="G166" i="13"/>
  <c r="B42" i="22"/>
  <c r="D41" i="17"/>
  <c r="D21" i="17"/>
  <c r="B40" i="17"/>
  <c r="B39" i="17"/>
  <c r="D3" i="22"/>
  <c r="B4" i="20"/>
  <c r="D39" i="21"/>
  <c r="B46" i="21"/>
  <c r="B10" i="17"/>
  <c r="B48" i="15"/>
  <c r="D33" i="15"/>
  <c r="D25" i="23"/>
  <c r="D33" i="20"/>
  <c r="D49" i="23"/>
  <c r="B20" i="26"/>
  <c r="D38" i="23"/>
  <c r="D25" i="17"/>
  <c r="D4" i="15"/>
  <c r="B24" i="22"/>
  <c r="D47" i="20"/>
  <c r="D41" i="24"/>
  <c r="D19" i="22"/>
  <c r="D35" i="20"/>
  <c r="B4" i="15"/>
  <c r="B11" i="26"/>
  <c r="B13" i="23"/>
  <c r="B12" i="21"/>
  <c r="D32" i="21"/>
  <c r="D39" i="20"/>
  <c r="B5" i="16"/>
  <c r="B49" i="17"/>
  <c r="D49" i="16"/>
  <c r="D21" i="24"/>
  <c r="D24" i="15"/>
  <c r="D17" i="20"/>
  <c r="D19" i="20"/>
  <c r="B6" i="15"/>
  <c r="B40" i="22"/>
  <c r="B26" i="21"/>
  <c r="B10" i="20"/>
  <c r="B25" i="15"/>
  <c r="D45" i="15"/>
  <c r="D20" i="22"/>
  <c r="B35" i="26"/>
  <c r="B48" i="23"/>
  <c r="B47" i="16"/>
  <c r="D13" i="16"/>
  <c r="B39" i="21"/>
  <c r="D39" i="22"/>
  <c r="B31" i="24"/>
  <c r="D46" i="21"/>
  <c r="B21" i="22"/>
  <c r="D17" i="24"/>
  <c r="B26" i="23"/>
  <c r="D10" i="20"/>
  <c r="B3" i="16"/>
  <c r="B17" i="21"/>
  <c r="B10" i="16"/>
  <c r="B48" i="21"/>
  <c r="D5" i="21"/>
  <c r="D14" i="22"/>
  <c r="D40" i="20"/>
  <c r="B40" i="16"/>
  <c r="B14" i="17"/>
  <c r="D10" i="23"/>
  <c r="B32" i="15"/>
  <c r="B12" i="22"/>
  <c r="B4" i="26"/>
  <c r="D10" i="17"/>
  <c r="B31" i="20"/>
  <c r="B3" i="26"/>
  <c r="B27" i="23"/>
  <c r="B48" i="22"/>
  <c r="B27" i="17"/>
  <c r="D31" i="17"/>
  <c r="B19" i="16"/>
  <c r="B41" i="17"/>
  <c r="B34" i="22"/>
  <c r="D24" i="21"/>
  <c r="B49" i="20"/>
  <c r="D27" i="17"/>
  <c r="B24" i="26"/>
  <c r="B24" i="21"/>
  <c r="B20" i="21"/>
  <c r="D18" i="23"/>
  <c r="D40" i="17"/>
  <c r="B45" i="26"/>
  <c r="D5" i="17"/>
  <c r="B17" i="17"/>
  <c r="D45" i="21"/>
  <c r="B46" i="20"/>
  <c r="D25" i="15"/>
  <c r="B42" i="24"/>
  <c r="B7" i="22"/>
  <c r="D6" i="15"/>
  <c r="B13" i="17"/>
  <c r="D26" i="23"/>
  <c r="B49" i="23"/>
  <c r="B19" i="17"/>
  <c r="D12" i="20"/>
  <c r="B18" i="16"/>
  <c r="B31" i="22"/>
  <c r="B12" i="16"/>
  <c r="D24" i="22"/>
  <c r="D12" i="22"/>
  <c r="B40" i="26"/>
  <c r="B5" i="21"/>
  <c r="B5" i="20"/>
  <c r="B21" i="23"/>
  <c r="D13" i="24"/>
  <c r="B19" i="20"/>
  <c r="D26" i="24"/>
  <c r="B46" i="22"/>
  <c r="B4" i="23"/>
  <c r="B49" i="24"/>
  <c r="B32" i="21"/>
  <c r="B31" i="21"/>
  <c r="D35" i="17"/>
  <c r="B33" i="16"/>
  <c r="B34" i="15"/>
  <c r="D11" i="22"/>
  <c r="D24" i="24"/>
  <c r="D48" i="16"/>
  <c r="B3" i="17"/>
  <c r="B47" i="17"/>
  <c r="B14" i="21"/>
  <c r="B17" i="20"/>
  <c r="D41" i="16"/>
  <c r="D7" i="21"/>
  <c r="B49" i="26"/>
  <c r="B17" i="24"/>
  <c r="D5" i="15"/>
  <c r="D42" i="24"/>
  <c r="B41" i="20"/>
  <c r="D24" i="20"/>
  <c r="D21" i="22"/>
  <c r="D4" i="21"/>
  <c r="B32" i="17"/>
  <c r="D31" i="22"/>
  <c r="D17" i="23"/>
  <c r="D10" i="15"/>
  <c r="B38" i="20"/>
  <c r="B41" i="22"/>
  <c r="D31" i="23"/>
  <c r="D46" i="20"/>
  <c r="D42" i="15"/>
  <c r="D3" i="24"/>
  <c r="B27" i="20"/>
  <c r="D4" i="16"/>
  <c r="B26" i="15"/>
  <c r="D3" i="15"/>
  <c r="B14" i="15"/>
  <c r="D49" i="15"/>
  <c r="B39" i="20"/>
  <c r="B7" i="23"/>
  <c r="B41" i="23"/>
  <c r="D10" i="21"/>
  <c r="D39" i="16"/>
  <c r="B33" i="26"/>
  <c r="B39" i="16"/>
  <c r="D17" i="16"/>
  <c r="B6" i="23"/>
  <c r="D26" i="22"/>
  <c r="D14" i="17"/>
  <c r="D33" i="21"/>
  <c r="D7" i="23"/>
  <c r="B19" i="21"/>
  <c r="B13" i="20"/>
  <c r="D27" i="22"/>
  <c r="B13" i="21"/>
  <c r="D49" i="22"/>
  <c r="D17" i="17"/>
  <c r="D33" i="23"/>
  <c r="D34" i="17"/>
  <c r="D39" i="15"/>
  <c r="B48" i="26"/>
  <c r="D7" i="17"/>
  <c r="D20" i="20"/>
  <c r="B21" i="26"/>
  <c r="D27" i="23"/>
  <c r="B14" i="26"/>
  <c r="D5" i="16"/>
  <c r="B3" i="22"/>
  <c r="D42" i="17"/>
  <c r="B47" i="26"/>
  <c r="D5" i="23"/>
  <c r="B33" i="23"/>
  <c r="D45" i="23"/>
  <c r="D19" i="24"/>
  <c r="B10" i="21"/>
  <c r="D3" i="20"/>
  <c r="B31" i="23"/>
  <c r="B31" i="15"/>
  <c r="B48" i="17"/>
  <c r="B39" i="23"/>
  <c r="D7" i="22"/>
  <c r="B46" i="24"/>
  <c r="D18" i="16"/>
  <c r="B10" i="26"/>
  <c r="B21" i="17"/>
  <c r="B5" i="15"/>
  <c r="B32" i="16"/>
  <c r="B47" i="20"/>
  <c r="B45" i="21"/>
  <c r="D20" i="23"/>
  <c r="D18" i="24"/>
  <c r="D7" i="24"/>
  <c r="D35" i="15"/>
  <c r="B25" i="20"/>
  <c r="D18" i="15"/>
  <c r="B28" i="22"/>
  <c r="B3" i="20"/>
  <c r="D38" i="22"/>
  <c r="D20" i="21"/>
  <c r="B7" i="26"/>
  <c r="D32" i="24"/>
  <c r="D3" i="23"/>
  <c r="B4" i="24"/>
  <c r="B10" i="15"/>
  <c r="D38" i="15"/>
  <c r="B6" i="20"/>
  <c r="B7" i="15"/>
  <c r="B35" i="17"/>
  <c r="D25" i="20"/>
  <c r="D17" i="21"/>
  <c r="D27" i="15"/>
  <c r="D4" i="22"/>
  <c r="D14" i="21"/>
  <c r="B11" i="17"/>
  <c r="B42" i="17"/>
  <c r="D48" i="22"/>
  <c r="B42" i="16"/>
  <c r="B11" i="23"/>
  <c r="D11" i="20"/>
  <c r="D47" i="21"/>
  <c r="D45" i="24"/>
  <c r="D31" i="24"/>
  <c r="D14" i="24"/>
  <c r="D47" i="16"/>
  <c r="D48" i="24"/>
  <c r="B31" i="17"/>
  <c r="D49" i="21"/>
  <c r="D17" i="22"/>
  <c r="D21" i="15"/>
  <c r="B17" i="22"/>
  <c r="D5" i="22"/>
  <c r="B7" i="21"/>
  <c r="B40" i="15"/>
  <c r="B42" i="26"/>
  <c r="B12" i="17"/>
  <c r="B13" i="22"/>
  <c r="D35" i="24"/>
  <c r="D32" i="23"/>
  <c r="D31" i="15"/>
  <c r="B33" i="17"/>
  <c r="D42" i="20"/>
  <c r="B40" i="23"/>
  <c r="B33" i="21"/>
  <c r="D38" i="16"/>
  <c r="B25" i="22"/>
  <c r="B28" i="21"/>
  <c r="B5" i="26"/>
  <c r="B14" i="22"/>
  <c r="D28" i="24"/>
  <c r="D27" i="21"/>
  <c r="B24" i="15"/>
  <c r="D24" i="17"/>
  <c r="B49" i="16"/>
  <c r="B6" i="24"/>
  <c r="B38" i="21"/>
  <c r="D38" i="21"/>
  <c r="B3" i="23"/>
  <c r="B39" i="22"/>
  <c r="B32" i="20"/>
  <c r="D20" i="17"/>
  <c r="B17" i="26"/>
  <c r="B20" i="24"/>
  <c r="D11" i="17"/>
  <c r="B20" i="16"/>
  <c r="D3" i="21"/>
  <c r="B6" i="22"/>
  <c r="D42" i="16"/>
  <c r="D32" i="15"/>
  <c r="D38" i="24"/>
  <c r="D4" i="20"/>
  <c r="B21" i="15"/>
  <c r="D21" i="16"/>
  <c r="B25" i="24"/>
  <c r="B32" i="24"/>
  <c r="B42" i="20"/>
  <c r="D32" i="17"/>
  <c r="D34" i="21"/>
  <c r="D21" i="23"/>
  <c r="B28" i="23"/>
  <c r="B19" i="22"/>
  <c r="B20" i="17"/>
  <c r="D46" i="23"/>
  <c r="B6" i="21"/>
  <c r="B34" i="16"/>
  <c r="B49" i="22"/>
  <c r="D13" i="15"/>
  <c r="B14" i="24"/>
  <c r="D48" i="15"/>
  <c r="D4" i="24"/>
  <c r="B24" i="23"/>
  <c r="D11" i="21"/>
  <c r="D18" i="21"/>
  <c r="B35" i="21"/>
  <c r="D6" i="21"/>
  <c r="B35" i="16"/>
  <c r="B25" i="17"/>
  <c r="D13" i="20"/>
  <c r="D21" i="20"/>
  <c r="D39" i="24"/>
  <c r="B38" i="17"/>
  <c r="D10" i="24"/>
  <c r="D5" i="20"/>
  <c r="B4" i="21"/>
  <c r="D20" i="15"/>
  <c r="B34" i="24"/>
  <c r="B24" i="20"/>
  <c r="D40" i="23"/>
  <c r="D11" i="23"/>
  <c r="D46" i="24"/>
  <c r="D46" i="16"/>
  <c r="B14" i="16"/>
  <c r="D14" i="15"/>
  <c r="D12" i="24"/>
  <c r="B12" i="20"/>
  <c r="D28" i="23"/>
  <c r="B12" i="15"/>
  <c r="B11" i="20"/>
  <c r="D28" i="17"/>
  <c r="B33" i="22"/>
  <c r="B40" i="21"/>
  <c r="D35" i="16"/>
  <c r="D48" i="23"/>
  <c r="B21" i="24"/>
  <c r="D34" i="23"/>
  <c r="B26" i="22"/>
  <c r="B33" i="15"/>
  <c r="D34" i="22"/>
  <c r="B46" i="15"/>
  <c r="B47" i="23"/>
  <c r="B47" i="22"/>
  <c r="B28" i="26"/>
  <c r="D25" i="16"/>
  <c r="D46" i="22"/>
  <c r="B27" i="24"/>
  <c r="B31" i="26"/>
  <c r="D41" i="22"/>
  <c r="D26" i="16"/>
  <c r="B11" i="15"/>
  <c r="B18" i="17"/>
  <c r="B27" i="26"/>
  <c r="D42" i="23"/>
  <c r="D39" i="23"/>
  <c r="D11" i="24"/>
  <c r="D7" i="20"/>
  <c r="B11" i="16"/>
  <c r="B39" i="24"/>
  <c r="B32" i="23"/>
  <c r="B26" i="20"/>
  <c r="D33" i="17"/>
  <c r="B46" i="26"/>
  <c r="B35" i="24"/>
  <c r="D18" i="17"/>
  <c r="B3" i="15"/>
  <c r="D46" i="15"/>
  <c r="D40" i="24"/>
  <c r="D47" i="22"/>
  <c r="D34" i="15"/>
  <c r="B27" i="22"/>
  <c r="D6" i="16"/>
  <c r="B21" i="20"/>
  <c r="D6" i="20"/>
  <c r="D10" i="16"/>
  <c r="B13" i="15"/>
  <c r="D48" i="20"/>
  <c r="D3" i="16"/>
  <c r="D35" i="22"/>
  <c r="D40" i="21"/>
  <c r="D28" i="15"/>
  <c r="B49" i="15"/>
  <c r="D21" i="21"/>
  <c r="B13" i="26"/>
  <c r="B33" i="24"/>
  <c r="B21" i="16"/>
  <c r="B38" i="24"/>
  <c r="B40" i="20"/>
  <c r="D6" i="23"/>
  <c r="B7" i="20"/>
  <c r="B20" i="15"/>
  <c r="B4" i="16"/>
  <c r="B39" i="26"/>
  <c r="D11" i="16"/>
  <c r="D6" i="24"/>
  <c r="B12" i="23"/>
  <c r="B17" i="16"/>
  <c r="B20" i="23"/>
  <c r="D12" i="16"/>
  <c r="D20" i="16"/>
  <c r="D35" i="21"/>
  <c r="D14" i="20"/>
  <c r="D7" i="15"/>
  <c r="B34" i="17"/>
  <c r="B7" i="24"/>
  <c r="B28" i="20"/>
  <c r="D47" i="24"/>
  <c r="B28" i="16"/>
  <c r="B17" i="23"/>
  <c r="D41" i="15"/>
  <c r="D13" i="22"/>
  <c r="B11" i="21"/>
  <c r="B17" i="15"/>
  <c r="D49" i="17"/>
  <c r="D3" i="17"/>
  <c r="B46" i="16"/>
  <c r="B11" i="22"/>
  <c r="B33" i="20"/>
  <c r="B42" i="21"/>
  <c r="D6" i="17"/>
  <c r="D39" i="17"/>
  <c r="D19" i="21"/>
  <c r="D41" i="23"/>
  <c r="B41" i="21"/>
  <c r="B13" i="16"/>
  <c r="D38" i="20"/>
  <c r="B11" i="24"/>
  <c r="B32" i="22"/>
  <c r="D28" i="20"/>
  <c r="B32" i="26"/>
  <c r="B46" i="17"/>
  <c r="B7" i="17"/>
  <c r="D25" i="21"/>
  <c r="B20" i="22"/>
  <c r="B45" i="23"/>
  <c r="B45" i="16"/>
  <c r="B3" i="24"/>
  <c r="B21" i="21"/>
  <c r="B48" i="20"/>
  <c r="B18" i="21"/>
  <c r="D26" i="17"/>
  <c r="D33" i="16"/>
  <c r="B40" i="24"/>
  <c r="B46" i="23"/>
  <c r="D13" i="23"/>
  <c r="B35" i="23"/>
  <c r="B5" i="22"/>
  <c r="D10" i="22"/>
  <c r="D6" i="22"/>
  <c r="D5" i="24"/>
  <c r="B28" i="15"/>
  <c r="B10" i="23"/>
  <c r="D18" i="22"/>
  <c r="B19" i="15"/>
  <c r="D12" i="15"/>
  <c r="D25" i="24"/>
  <c r="B25" i="16"/>
  <c r="D46" i="17"/>
  <c r="D27" i="16"/>
  <c r="B47" i="15"/>
  <c r="D19" i="15"/>
  <c r="B41" i="16"/>
  <c r="D45" i="16"/>
  <c r="B25" i="21"/>
  <c r="D14" i="23"/>
  <c r="B20" i="20"/>
  <c r="B19" i="24"/>
  <c r="D20" i="24"/>
  <c r="B27" i="16"/>
  <c r="B10" i="22"/>
  <c r="B38" i="22"/>
  <c r="B18" i="23"/>
  <c r="D14" i="16"/>
  <c r="B45" i="24"/>
  <c r="D28" i="21"/>
  <c r="B38" i="23"/>
  <c r="D42" i="21"/>
  <c r="D45" i="20"/>
  <c r="B45" i="20"/>
  <c r="D28" i="22"/>
  <c r="D27" i="24"/>
  <c r="B3" i="21"/>
  <c r="B45" i="22"/>
  <c r="B47" i="24"/>
  <c r="D31" i="21"/>
  <c r="B34" i="20"/>
  <c r="D40" i="22"/>
  <c r="D47" i="23"/>
  <c r="B6" i="17"/>
  <c r="B27" i="15"/>
  <c r="D4" i="17"/>
  <c r="D47" i="17"/>
  <c r="B7" i="16"/>
  <c r="B24" i="17"/>
  <c r="B45" i="17"/>
  <c r="D4" i="23"/>
  <c r="D35" i="23"/>
  <c r="D45" i="22"/>
  <c r="B34" i="21"/>
  <c r="D34" i="16"/>
  <c r="B28" i="24"/>
  <c r="D11" i="15"/>
  <c r="B26" i="26"/>
  <c r="B24" i="24"/>
  <c r="D26" i="21"/>
  <c r="B13" i="24"/>
  <c r="D28" i="16"/>
  <c r="B41" i="24"/>
  <c r="D24" i="23"/>
  <c r="D13" i="21"/>
  <c r="B4" i="17"/>
  <c r="B42" i="15"/>
  <c r="B39" i="15"/>
  <c r="B31" i="16"/>
  <c r="D32" i="20"/>
  <c r="B41" i="26"/>
  <c r="D32" i="22"/>
  <c r="B10" i="24"/>
  <c r="B19" i="26"/>
  <c r="D33" i="22"/>
  <c r="B27" i="21"/>
  <c r="B49" i="21"/>
  <c r="B12" i="24"/>
  <c r="B35" i="15"/>
  <c r="D12" i="23"/>
  <c r="B24" i="16"/>
  <c r="D41" i="20"/>
  <c r="D33" i="24"/>
  <c r="B18" i="26"/>
  <c r="B26" i="24"/>
  <c r="B25" i="23"/>
  <c r="D17" i="15"/>
  <c r="D34" i="20"/>
  <c r="D31" i="16"/>
  <c r="D12" i="21"/>
  <c r="D13" i="17"/>
  <c r="B48" i="24"/>
  <c r="B6" i="16"/>
  <c r="D34" i="24"/>
  <c r="D7" i="16"/>
  <c r="B38" i="15"/>
  <c r="D40" i="15"/>
  <c r="D19" i="16"/>
  <c r="B19" i="23"/>
  <c r="B34" i="26"/>
  <c r="B6" i="26"/>
  <c r="B34" i="23"/>
  <c r="D12" i="17"/>
  <c r="B18" i="22"/>
  <c r="D42" i="22"/>
  <c r="D38" i="17"/>
  <c r="B26" i="17"/>
  <c r="B38" i="16"/>
  <c r="B18" i="24"/>
  <c r="B26" i="16"/>
  <c r="B18" i="15"/>
  <c r="D41" i="21"/>
  <c r="B12" i="26"/>
  <c r="D18" i="20"/>
  <c r="D48" i="17"/>
  <c r="D31" i="20"/>
  <c r="B35" i="20"/>
  <c r="B45" i="15"/>
  <c r="D48" i="21"/>
  <c r="B14" i="23"/>
  <c r="B4" i="22"/>
  <c r="D26" i="15"/>
  <c r="D49" i="24"/>
  <c r="D25" i="22"/>
  <c r="D49" i="20"/>
  <c r="B38" i="26"/>
  <c r="D27" i="20"/>
  <c r="B47" i="21"/>
  <c r="B48" i="16"/>
  <c r="D32" i="16"/>
  <c r="D19" i="23"/>
  <c r="B25" i="26"/>
  <c r="D24" i="16"/>
  <c r="D26" i="20"/>
  <c r="D40" i="16"/>
  <c r="B5" i="24"/>
  <c r="B41" i="15"/>
  <c r="B42" i="23"/>
  <c r="B18" i="20"/>
  <c r="B5" i="23"/>
  <c r="D47" i="15"/>
  <c r="D45" i="17"/>
  <c r="D19" i="17"/>
  <c r="B28" i="17"/>
  <c r="D53" i="15" l="1"/>
  <c r="D57" i="15"/>
  <c r="B54" i="15"/>
  <c r="D54" i="15"/>
  <c r="B56" i="15"/>
  <c r="B57" i="15"/>
  <c r="B55" i="15"/>
  <c r="B53" i="15"/>
  <c r="D52" i="15"/>
  <c r="D55" i="15"/>
  <c r="D56" i="15"/>
  <c r="B52" i="15"/>
</calcChain>
</file>

<file path=xl/sharedStrings.xml><?xml version="1.0" encoding="utf-8"?>
<sst xmlns="http://schemas.openxmlformats.org/spreadsheetml/2006/main" count="4107" uniqueCount="337">
  <si>
    <t>Playing Order</t>
  </si>
  <si>
    <t>Week 1</t>
  </si>
  <si>
    <t>v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</si>
  <si>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</si>
  <si>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</si>
  <si>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</si>
  <si>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</si>
  <si>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</si>
  <si>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</si>
  <si>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</si>
  <si>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</si>
  <si>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</si>
  <si>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</si>
  <si>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</si>
  <si>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</si>
  <si>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</si>
  <si>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</si>
  <si>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</si>
  <si>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</si>
  <si>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</si>
  <si>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Home</t>
  </si>
  <si>
    <t>Away</t>
  </si>
  <si>
    <t>Team</t>
  </si>
  <si>
    <t>1&amp;2 3&amp;6 4&amp;9 5&amp;7 8&amp;10 11&amp;12</t>
  </si>
  <si>
    <t>Week 19</t>
  </si>
  <si>
    <t>Week 20</t>
  </si>
  <si>
    <t>Week 21</t>
  </si>
  <si>
    <t>Week 22</t>
  </si>
  <si>
    <t>1-2, 5-7, 8-10, 3-6 and 4-9</t>
  </si>
  <si>
    <t>No</t>
  </si>
  <si>
    <t>Premier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</si>
  <si>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</si>
  <si>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</si>
  <si>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</si>
  <si>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</si>
  <si>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</si>
  <si>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</si>
  <si>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</si>
  <si>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Ambleside B</t>
  </si>
  <si>
    <t>Griff &amp; Coton A</t>
  </si>
  <si>
    <t>LMR Rugby A</t>
  </si>
  <si>
    <t>Offchurch A</t>
  </si>
  <si>
    <t>Ambleside D</t>
  </si>
  <si>
    <t>Leamington E</t>
  </si>
  <si>
    <t>LMR Rugby C</t>
  </si>
  <si>
    <t>Griff &amp; Coton C</t>
  </si>
  <si>
    <t>Ambleside A</t>
  </si>
  <si>
    <t>Ambleside C</t>
  </si>
  <si>
    <t>Harbury A</t>
  </si>
  <si>
    <t>LMR Rugby B</t>
  </si>
  <si>
    <t>Ambleside E</t>
  </si>
  <si>
    <t>Griff &amp; Coton B</t>
  </si>
  <si>
    <t>Offchurch B</t>
  </si>
  <si>
    <t>Ambleside G</t>
  </si>
  <si>
    <t>Synergy B</t>
  </si>
  <si>
    <t>Arden</t>
  </si>
  <si>
    <t>Coventry Sphinx A</t>
  </si>
  <si>
    <t>Jets</t>
  </si>
  <si>
    <t>Godiva B</t>
  </si>
  <si>
    <t>Hinckley B</t>
  </si>
  <si>
    <t>Hinckley D</t>
  </si>
  <si>
    <t>Hinckley F</t>
  </si>
  <si>
    <t>Copsewood A</t>
  </si>
  <si>
    <t>Copsewood C</t>
  </si>
  <si>
    <t>Stockton B</t>
  </si>
  <si>
    <t>C&amp;NW A</t>
  </si>
  <si>
    <t>Alvis A</t>
  </si>
  <si>
    <t>C&amp;NW C</t>
  </si>
  <si>
    <t>Copsewood E</t>
  </si>
  <si>
    <t>Stockton D</t>
  </si>
  <si>
    <t>Leamington A</t>
  </si>
  <si>
    <t>Henley B</t>
  </si>
  <si>
    <t>Leamington C</t>
  </si>
  <si>
    <t>Jaguar Landrover A</t>
  </si>
  <si>
    <t>Whitnash</t>
  </si>
  <si>
    <t>Henley D</t>
  </si>
  <si>
    <t>Harbury B</t>
  </si>
  <si>
    <t>Alvis C</t>
  </si>
  <si>
    <t>Synergy A</t>
  </si>
  <si>
    <t>Godiva A</t>
  </si>
  <si>
    <t>Hinckley A</t>
  </si>
  <si>
    <t>Arleys Angels</t>
  </si>
  <si>
    <t>Synergy C</t>
  </si>
  <si>
    <t>Hinckley C</t>
  </si>
  <si>
    <t>Coventry Sphinx B</t>
  </si>
  <si>
    <t>Hinckley E</t>
  </si>
  <si>
    <t>Henley A</t>
  </si>
  <si>
    <t>Henley C</t>
  </si>
  <si>
    <t>Leamington B</t>
  </si>
  <si>
    <t>Leamington D</t>
  </si>
  <si>
    <t>Ambleside F</t>
  </si>
  <si>
    <t>Henley E</t>
  </si>
  <si>
    <t>Alec High</t>
  </si>
  <si>
    <t>Jaguar Landrover B</t>
  </si>
  <si>
    <t>Bulkington A</t>
  </si>
  <si>
    <t>Highway B</t>
  </si>
  <si>
    <t>Bulkington C</t>
  </si>
  <si>
    <t>Ernesford B</t>
  </si>
  <si>
    <t>Kersley A</t>
  </si>
  <si>
    <t>Alvis B</t>
  </si>
  <si>
    <t>Ernesford D</t>
  </si>
  <si>
    <t>Highway D</t>
  </si>
  <si>
    <t>Copsewood B</t>
  </si>
  <si>
    <t>Stockton A</t>
  </si>
  <si>
    <t>Nuneaton Old Eds</t>
  </si>
  <si>
    <t>Copsewood D</t>
  </si>
  <si>
    <t>Stockton C</t>
  </si>
  <si>
    <t>C&amp;NW B</t>
  </si>
  <si>
    <t>C&amp;NW D</t>
  </si>
  <si>
    <t>Bedworth</t>
  </si>
  <si>
    <t>Highway A</t>
  </si>
  <si>
    <t>Bulkington B</t>
  </si>
  <si>
    <t>Ernesford A</t>
  </si>
  <si>
    <t>Ernesford C</t>
  </si>
  <si>
    <t>Bulkington D</t>
  </si>
  <si>
    <t>Highway C</t>
  </si>
  <si>
    <t>Kersley B</t>
  </si>
  <si>
    <t>Ernesford E</t>
  </si>
  <si>
    <t>Cherry Bombs</t>
  </si>
  <si>
    <t>Godiva C</t>
  </si>
  <si>
    <t xml:space="preserve">Week 6 </t>
  </si>
  <si>
    <t>E3</t>
  </si>
  <si>
    <t>G3</t>
  </si>
  <si>
    <t>E4</t>
  </si>
  <si>
    <t>G4</t>
  </si>
  <si>
    <t>E5</t>
  </si>
  <si>
    <t>G5</t>
  </si>
  <si>
    <t>E6</t>
  </si>
  <si>
    <t>G6</t>
  </si>
  <si>
    <t>E7</t>
  </si>
  <si>
    <t>G7</t>
  </si>
  <si>
    <t>E8</t>
  </si>
  <si>
    <t>G8</t>
  </si>
  <si>
    <t>E10</t>
  </si>
  <si>
    <t>G10</t>
  </si>
  <si>
    <t>E11</t>
  </si>
  <si>
    <t>G11</t>
  </si>
  <si>
    <t>E12</t>
  </si>
  <si>
    <t>G12</t>
  </si>
  <si>
    <t>E13</t>
  </si>
  <si>
    <t>G13</t>
  </si>
  <si>
    <t>E14</t>
  </si>
  <si>
    <t>G14</t>
  </si>
  <si>
    <t>E15</t>
  </si>
  <si>
    <t>G15</t>
  </si>
  <si>
    <t>E17</t>
  </si>
  <si>
    <t>G17</t>
  </si>
  <si>
    <t>E18</t>
  </si>
  <si>
    <t>G18</t>
  </si>
  <si>
    <t>E19</t>
  </si>
  <si>
    <t>G19</t>
  </si>
  <si>
    <t>E20</t>
  </si>
  <si>
    <t>G20</t>
  </si>
  <si>
    <t>E21</t>
  </si>
  <si>
    <t>G21</t>
  </si>
  <si>
    <t>E22</t>
  </si>
  <si>
    <t>G22</t>
  </si>
  <si>
    <t>E24</t>
  </si>
  <si>
    <t>G24</t>
  </si>
  <si>
    <t>E25</t>
  </si>
  <si>
    <t>G25</t>
  </si>
  <si>
    <t>E26</t>
  </si>
  <si>
    <t>G26</t>
  </si>
  <si>
    <t>E27</t>
  </si>
  <si>
    <t>G27</t>
  </si>
  <si>
    <t>E28</t>
  </si>
  <si>
    <t>G28</t>
  </si>
  <si>
    <t>E29</t>
  </si>
  <si>
    <t>G29</t>
  </si>
  <si>
    <t>E31</t>
  </si>
  <si>
    <t>G31</t>
  </si>
  <si>
    <t>E32</t>
  </si>
  <si>
    <t>G32</t>
  </si>
  <si>
    <t>E33</t>
  </si>
  <si>
    <t>G33</t>
  </si>
  <si>
    <t>E34</t>
  </si>
  <si>
    <t>G34</t>
  </si>
  <si>
    <t>E35</t>
  </si>
  <si>
    <t>G35</t>
  </si>
  <si>
    <t>E36</t>
  </si>
  <si>
    <t>G36</t>
  </si>
  <si>
    <t>E38</t>
  </si>
  <si>
    <t>G38</t>
  </si>
  <si>
    <t>E39</t>
  </si>
  <si>
    <t>G39</t>
  </si>
  <si>
    <t>E40</t>
  </si>
  <si>
    <t>G40</t>
  </si>
  <si>
    <t>E41</t>
  </si>
  <si>
    <t>G41</t>
  </si>
  <si>
    <t>E42</t>
  </si>
  <si>
    <t>G42</t>
  </si>
  <si>
    <t>E43</t>
  </si>
  <si>
    <t>G43</t>
  </si>
  <si>
    <t>E45</t>
  </si>
  <si>
    <t>G45</t>
  </si>
  <si>
    <t>E46</t>
  </si>
  <si>
    <t>G46</t>
  </si>
  <si>
    <t>E47</t>
  </si>
  <si>
    <t>G47</t>
  </si>
  <si>
    <t>E48</t>
  </si>
  <si>
    <t>G48</t>
  </si>
  <si>
    <t>E49</t>
  </si>
  <si>
    <t>G49</t>
  </si>
  <si>
    <t>E50</t>
  </si>
  <si>
    <t>G50</t>
  </si>
  <si>
    <t>E52</t>
  </si>
  <si>
    <t>G52</t>
  </si>
  <si>
    <t>E53</t>
  </si>
  <si>
    <t>G53</t>
  </si>
  <si>
    <t>E54</t>
  </si>
  <si>
    <t>G54</t>
  </si>
  <si>
    <t>E55</t>
  </si>
  <si>
    <t>G55</t>
  </si>
  <si>
    <t>E56</t>
  </si>
  <si>
    <t>G56</t>
  </si>
  <si>
    <t>E57</t>
  </si>
  <si>
    <t>G57</t>
  </si>
  <si>
    <t>E59</t>
  </si>
  <si>
    <t>G59</t>
  </si>
  <si>
    <t>E60</t>
  </si>
  <si>
    <t>G60</t>
  </si>
  <si>
    <t>E61</t>
  </si>
  <si>
    <t>G61</t>
  </si>
  <si>
    <t>E62</t>
  </si>
  <si>
    <t>G62</t>
  </si>
  <si>
    <t>E63</t>
  </si>
  <si>
    <t>G63</t>
  </si>
  <si>
    <t>E64</t>
  </si>
  <si>
    <t>G64</t>
  </si>
  <si>
    <t>E66</t>
  </si>
  <si>
    <t>G66</t>
  </si>
  <si>
    <t>E67</t>
  </si>
  <si>
    <t>G67</t>
  </si>
  <si>
    <t>E68</t>
  </si>
  <si>
    <t>G68</t>
  </si>
  <si>
    <t>E69</t>
  </si>
  <si>
    <t>G69</t>
  </si>
  <si>
    <t>E70</t>
  </si>
  <si>
    <t>G70</t>
  </si>
  <si>
    <t>E71</t>
  </si>
  <si>
    <t>G71</t>
  </si>
  <si>
    <t>E73</t>
  </si>
  <si>
    <t>G73</t>
  </si>
  <si>
    <t>E74</t>
  </si>
  <si>
    <t>G74</t>
  </si>
  <si>
    <t>E75</t>
  </si>
  <si>
    <t>G75</t>
  </si>
  <si>
    <t>E76</t>
  </si>
  <si>
    <t>G76</t>
  </si>
  <si>
    <t>E77</t>
  </si>
  <si>
    <t>G77</t>
  </si>
  <si>
    <t>E78</t>
  </si>
  <si>
    <t>G78</t>
  </si>
  <si>
    <t>E80</t>
  </si>
  <si>
    <t>G80</t>
  </si>
  <si>
    <t>E81</t>
  </si>
  <si>
    <t>G81</t>
  </si>
  <si>
    <t>E82</t>
  </si>
  <si>
    <t>G82</t>
  </si>
  <si>
    <t>E83</t>
  </si>
  <si>
    <t>G83</t>
  </si>
  <si>
    <t>E84</t>
  </si>
  <si>
    <t>G84</t>
  </si>
  <si>
    <t>E85</t>
  </si>
  <si>
    <t>G85</t>
  </si>
  <si>
    <t>E87</t>
  </si>
  <si>
    <t>G87</t>
  </si>
  <si>
    <t>E88</t>
  </si>
  <si>
    <t>G88</t>
  </si>
  <si>
    <t>E89</t>
  </si>
  <si>
    <t>G89</t>
  </si>
  <si>
    <t>E90</t>
  </si>
  <si>
    <t>G90</t>
  </si>
  <si>
    <t>E91</t>
  </si>
  <si>
    <t>G91</t>
  </si>
  <si>
    <t>E92</t>
  </si>
  <si>
    <t>G92</t>
  </si>
  <si>
    <t>E94</t>
  </si>
  <si>
    <t>G94</t>
  </si>
  <si>
    <t>E95</t>
  </si>
  <si>
    <t>G95</t>
  </si>
  <si>
    <t>E96</t>
  </si>
  <si>
    <t>G96</t>
  </si>
  <si>
    <t>E97</t>
  </si>
  <si>
    <t>G97</t>
  </si>
  <si>
    <t>E98</t>
  </si>
  <si>
    <t>G98</t>
  </si>
  <si>
    <t>E99</t>
  </si>
  <si>
    <t>G99</t>
  </si>
  <si>
    <t>E101</t>
  </si>
  <si>
    <t>G101</t>
  </si>
  <si>
    <t>E102</t>
  </si>
  <si>
    <t>G102</t>
  </si>
  <si>
    <t>E103</t>
  </si>
  <si>
    <t>G103</t>
  </si>
  <si>
    <t>E104</t>
  </si>
  <si>
    <t>G104</t>
  </si>
  <si>
    <t>E105</t>
  </si>
  <si>
    <t>G105</t>
  </si>
  <si>
    <t>E106</t>
  </si>
  <si>
    <t>G106</t>
  </si>
  <si>
    <t>E108</t>
  </si>
  <si>
    <t>G108</t>
  </si>
  <si>
    <t>E109</t>
  </si>
  <si>
    <t>G109</t>
  </si>
  <si>
    <t>E110</t>
  </si>
  <si>
    <t>G110</t>
  </si>
  <si>
    <t>E111</t>
  </si>
  <si>
    <t>G111</t>
  </si>
  <si>
    <t>E112</t>
  </si>
  <si>
    <t>G112</t>
  </si>
  <si>
    <t>E113</t>
  </si>
  <si>
    <t>G113</t>
  </si>
  <si>
    <t>E115</t>
  </si>
  <si>
    <t>G115</t>
  </si>
  <si>
    <t>E116</t>
  </si>
  <si>
    <t>G116</t>
  </si>
  <si>
    <t>E117</t>
  </si>
  <si>
    <t>G117</t>
  </si>
  <si>
    <t>E118</t>
  </si>
  <si>
    <t>G118</t>
  </si>
  <si>
    <t>E119</t>
  </si>
  <si>
    <t>G119</t>
  </si>
  <si>
    <t>E120</t>
  </si>
  <si>
    <t>G120</t>
  </si>
  <si>
    <t>E122</t>
  </si>
  <si>
    <t>G122</t>
  </si>
  <si>
    <t>E123</t>
  </si>
  <si>
    <t>G123</t>
  </si>
  <si>
    <t>E124</t>
  </si>
  <si>
    <t>G124</t>
  </si>
  <si>
    <t>E125</t>
  </si>
  <si>
    <t>G125</t>
  </si>
  <si>
    <t>E126</t>
  </si>
  <si>
    <t>G126</t>
  </si>
  <si>
    <t>E127</t>
  </si>
  <si>
    <t>G127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</si>
</sst>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Arial"/>
      <family val="2"/>
    </font>
    <font>
      <sz val="12"/>
      <color rgb="FF444444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Calibri"/>
      <family val="2"/>
      <scheme val="minor"/>
    </font>
    <font>
      <sz val="11"/>
      <name val="Calibri  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2" xfId="0" applyFill="1" applyBorder="1"/>
    <xf numFmtId="0" fontId="1" fillId="4" borderId="1" xfId="0" applyFont="1" applyFill="1" applyBorder="1"/>
    <xf numFmtId="16" fontId="0" fillId="0" borderId="0" xfId="0" applyNumberFormat="1"/>
    <xf numFmtId="0" fontId="0" fillId="0" borderId="1" xfId="0" applyFill="1" applyBorder="1"/>
    <xf numFmtId="0" fontId="0" fillId="4" borderId="1" xfId="0" applyFill="1" applyBorder="1"/>
    <xf numFmtId="0" fontId="0" fillId="3" borderId="0" xfId="0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4" borderId="0" xfId="0" applyFont="1" applyFill="1" applyBorder="1"/>
    <xf numFmtId="0" fontId="1" fillId="0" borderId="0" xfId="0" applyFont="1" applyFill="1" applyBorder="1"/>
    <xf numFmtId="0" fontId="0" fillId="4" borderId="0" xfId="0" applyFill="1" applyBorder="1"/>
    <xf numFmtId="0" fontId="0" fillId="0" borderId="0" xfId="0" applyFont="1" applyFill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3" xfId="0" applyFill="1" applyBorder="1"/>
    <xf numFmtId="0" fontId="5" fillId="3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0"/>
  <sheetViews>
    <sheetView workbookViewId="0">
      <selection activeCell="G20" sqref="G20"/>
    </sheetView>
  </sheetViews>
  <sheetFormatPr defaultRowHeight="12.75"/>
  <sheetData>
    <row r="1" spans="2:8">
      <c r="B1" t="s">
        <v>0</v>
      </c>
    </row>
    <row r="2" spans="2:8">
      <c r="B2" s="1" t="s">
        <v>1</v>
      </c>
      <c r="C2" s="1"/>
      <c r="D2" s="1"/>
    </row>
    <row r="3" spans="2:8">
      <c r="B3" s="8">
        <v>7</v>
      </c>
      <c r="C3" s="1" t="s">
        <v>2</v>
      </c>
      <c r="D3" s="8">
        <v>1</v>
      </c>
      <c r="F3" s="3"/>
      <c r="G3" s="3"/>
      <c r="H3" s="3"/>
    </row>
    <row r="4" spans="2:8">
      <c r="B4" s="8">
        <v>2</v>
      </c>
      <c r="C4" s="1" t="s">
        <v>2</v>
      </c>
      <c r="D4" s="8">
        <v>6</v>
      </c>
      <c r="F4" s="3"/>
      <c r="G4" s="3"/>
      <c r="H4" s="3"/>
    </row>
    <row r="5" spans="2:8">
      <c r="B5" s="8">
        <v>3</v>
      </c>
      <c r="C5" s="1" t="s">
        <v>2</v>
      </c>
      <c r="D5" s="8">
        <v>9</v>
      </c>
      <c r="F5" s="3"/>
      <c r="G5" s="3"/>
      <c r="H5" s="3"/>
    </row>
    <row r="6" spans="2:8">
      <c r="B6" s="8">
        <v>4</v>
      </c>
      <c r="C6" s="1" t="s">
        <v>2</v>
      </c>
      <c r="D6" s="8">
        <v>5</v>
      </c>
      <c r="F6" s="3"/>
      <c r="G6" s="3"/>
      <c r="H6" s="3"/>
    </row>
    <row r="7" spans="2:8">
      <c r="B7" s="8">
        <v>8</v>
      </c>
      <c r="C7" s="1" t="s">
        <v>2</v>
      </c>
      <c r="D7" s="8">
        <v>10</v>
      </c>
      <c r="F7" s="3"/>
      <c r="G7" s="3"/>
      <c r="H7" s="3"/>
    </row>
    <row r="8" spans="2:8">
      <c r="B8" s="8"/>
      <c r="C8" s="1"/>
      <c r="D8" s="8"/>
      <c r="F8" s="17"/>
      <c r="G8" s="17"/>
      <c r="H8" s="17"/>
    </row>
    <row r="9" spans="2:8">
      <c r="B9" s="1" t="s">
        <v>3</v>
      </c>
      <c r="F9" s="17"/>
      <c r="G9" s="17"/>
      <c r="H9" s="17"/>
    </row>
    <row r="10" spans="2:8">
      <c r="B10" s="8">
        <v>1</v>
      </c>
      <c r="C10" s="1"/>
      <c r="D10" s="8">
        <v>2</v>
      </c>
      <c r="F10" s="17"/>
      <c r="G10" s="17"/>
      <c r="H10" s="17"/>
    </row>
    <row r="11" spans="2:8">
      <c r="B11" s="8">
        <v>5</v>
      </c>
      <c r="C11" s="1" t="s">
        <v>2</v>
      </c>
      <c r="D11" s="8">
        <v>3</v>
      </c>
      <c r="F11" s="17"/>
      <c r="G11" s="17"/>
      <c r="H11" s="17"/>
    </row>
    <row r="12" spans="2:8">
      <c r="B12" s="8">
        <v>4</v>
      </c>
      <c r="C12" s="1" t="s">
        <v>2</v>
      </c>
      <c r="D12" s="8">
        <v>8</v>
      </c>
      <c r="F12" s="17"/>
      <c r="G12" s="17"/>
      <c r="H12" s="17"/>
    </row>
    <row r="13" spans="2:8">
      <c r="B13" s="8">
        <v>6</v>
      </c>
      <c r="C13" s="1" t="s">
        <v>2</v>
      </c>
      <c r="D13" s="8">
        <v>9</v>
      </c>
      <c r="F13" s="17"/>
      <c r="G13" s="17"/>
      <c r="H13" s="17"/>
    </row>
    <row r="14" spans="2:8">
      <c r="B14" s="8">
        <v>10</v>
      </c>
      <c r="C14" s="1" t="s">
        <v>2</v>
      </c>
      <c r="D14" s="8">
        <v>7</v>
      </c>
      <c r="F14" s="17"/>
      <c r="G14" s="17"/>
      <c r="H14" s="17"/>
    </row>
    <row r="15" spans="2:8">
      <c r="C15" s="1" t="s">
        <v>2</v>
      </c>
      <c r="F15" s="17"/>
      <c r="G15" s="17"/>
      <c r="H15" s="17"/>
    </row>
    <row r="16" spans="2:8">
      <c r="B16" s="1" t="s">
        <v>4</v>
      </c>
      <c r="F16" s="17"/>
      <c r="G16" s="17"/>
      <c r="H16" s="17"/>
    </row>
    <row r="17" spans="2:8">
      <c r="B17" s="8">
        <v>1</v>
      </c>
      <c r="C17" s="1"/>
      <c r="D17" s="8">
        <v>4</v>
      </c>
      <c r="F17" s="17"/>
      <c r="G17" s="17"/>
      <c r="H17" s="17"/>
    </row>
    <row r="18" spans="2:8">
      <c r="B18" s="8">
        <v>7</v>
      </c>
      <c r="C18" s="1" t="s">
        <v>2</v>
      </c>
      <c r="D18" s="8">
        <v>2</v>
      </c>
      <c r="F18" s="17"/>
      <c r="G18" s="17"/>
      <c r="H18" s="17"/>
    </row>
    <row r="19" spans="2:8">
      <c r="B19" s="8">
        <v>8</v>
      </c>
      <c r="C19" s="1" t="s">
        <v>2</v>
      </c>
      <c r="D19" s="8">
        <v>3</v>
      </c>
      <c r="F19" s="17"/>
      <c r="G19" s="17"/>
      <c r="H19" s="17"/>
    </row>
    <row r="20" spans="2:8">
      <c r="B20" s="8">
        <v>9</v>
      </c>
      <c r="C20" s="1" t="s">
        <v>2</v>
      </c>
      <c r="D20" s="8">
        <v>5</v>
      </c>
      <c r="F20" s="17"/>
      <c r="G20" s="17"/>
      <c r="H20" s="17"/>
    </row>
    <row r="21" spans="2:8">
      <c r="B21" s="8">
        <v>6</v>
      </c>
      <c r="C21" s="1" t="s">
        <v>2</v>
      </c>
      <c r="D21" s="8">
        <v>10</v>
      </c>
      <c r="F21" s="17"/>
      <c r="G21" s="17"/>
      <c r="H21" s="17"/>
    </row>
    <row r="22" spans="2:8">
      <c r="C22" s="1" t="s">
        <v>2</v>
      </c>
      <c r="F22" s="17"/>
      <c r="G22" s="17"/>
      <c r="H22" s="17"/>
    </row>
    <row r="23" spans="2:8">
      <c r="B23" s="1" t="s">
        <v>5</v>
      </c>
      <c r="F23" s="17"/>
      <c r="G23" s="17"/>
      <c r="H23" s="17"/>
    </row>
    <row r="24" spans="2:8">
      <c r="B24" s="8">
        <v>8</v>
      </c>
      <c r="C24" s="1"/>
      <c r="D24" s="8">
        <v>1</v>
      </c>
      <c r="F24" s="17"/>
      <c r="G24" s="17"/>
      <c r="H24" s="17"/>
    </row>
    <row r="25" spans="2:8">
      <c r="B25" s="8">
        <v>2</v>
      </c>
      <c r="C25" s="1" t="s">
        <v>2</v>
      </c>
      <c r="D25" s="8">
        <v>9</v>
      </c>
      <c r="F25" s="17"/>
      <c r="G25" s="17"/>
      <c r="H25" s="17"/>
    </row>
    <row r="26" spans="2:8">
      <c r="B26" s="8">
        <v>3</v>
      </c>
      <c r="C26" s="1" t="s">
        <v>2</v>
      </c>
      <c r="D26" s="8">
        <v>7</v>
      </c>
      <c r="F26" s="17"/>
      <c r="G26" s="17"/>
      <c r="H26" s="17"/>
    </row>
    <row r="27" spans="2:8">
      <c r="B27" s="8">
        <v>4</v>
      </c>
      <c r="C27" s="1" t="s">
        <v>2</v>
      </c>
      <c r="D27" s="8">
        <v>10</v>
      </c>
      <c r="F27" s="17"/>
      <c r="G27" s="17"/>
      <c r="H27" s="17"/>
    </row>
    <row r="28" spans="2:8">
      <c r="B28" s="8">
        <v>5</v>
      </c>
      <c r="C28" s="1" t="s">
        <v>2</v>
      </c>
      <c r="D28" s="8">
        <v>6</v>
      </c>
      <c r="F28" s="17"/>
      <c r="G28" s="17"/>
      <c r="H28" s="17"/>
    </row>
    <row r="29" spans="2:8">
      <c r="C29" s="1" t="s">
        <v>2</v>
      </c>
      <c r="F29" s="17"/>
      <c r="G29" s="17"/>
      <c r="H29" s="17"/>
    </row>
    <row r="30" spans="2:8">
      <c r="B30" s="1" t="s">
        <v>6</v>
      </c>
      <c r="F30" s="17"/>
      <c r="G30" s="17"/>
      <c r="H30" s="17"/>
    </row>
    <row r="31" spans="2:8">
      <c r="B31" s="8">
        <v>5</v>
      </c>
      <c r="C31" s="1"/>
      <c r="D31" s="8">
        <v>1</v>
      </c>
      <c r="F31" s="17"/>
      <c r="G31" s="17"/>
      <c r="H31" s="17"/>
    </row>
    <row r="32" spans="2:8">
      <c r="B32" s="8">
        <v>2</v>
      </c>
      <c r="C32" s="1" t="s">
        <v>2</v>
      </c>
      <c r="D32" s="8">
        <v>8</v>
      </c>
      <c r="F32" s="17"/>
      <c r="G32" s="17"/>
      <c r="H32" s="17"/>
    </row>
    <row r="33" spans="2:15">
      <c r="B33" s="8">
        <v>10</v>
      </c>
      <c r="C33" s="1" t="s">
        <v>2</v>
      </c>
      <c r="D33" s="8">
        <v>3</v>
      </c>
      <c r="F33" s="17"/>
      <c r="G33" s="17"/>
      <c r="H33" s="17"/>
    </row>
    <row r="34" spans="2:15">
      <c r="B34" s="8">
        <v>6</v>
      </c>
      <c r="C34" s="1" t="s">
        <v>2</v>
      </c>
      <c r="D34" s="8">
        <v>4</v>
      </c>
      <c r="F34" s="17"/>
      <c r="G34" s="17"/>
      <c r="H34" s="17"/>
    </row>
    <row r="35" spans="2:15">
      <c r="B35" s="8">
        <v>9</v>
      </c>
      <c r="C35" s="1" t="s">
        <v>2</v>
      </c>
      <c r="D35" s="8">
        <v>7</v>
      </c>
      <c r="F35" s="17"/>
      <c r="G35" s="17"/>
      <c r="H35" s="17"/>
    </row>
    <row r="36" spans="2:15">
      <c r="C36" s="1" t="s">
        <v>2</v>
      </c>
      <c r="F36" s="17"/>
      <c r="G36" s="3"/>
      <c r="H36" s="3"/>
      <c r="I36" s="1"/>
    </row>
    <row r="37" spans="2:15">
      <c r="B37" s="1" t="s">
        <v>7</v>
      </c>
      <c r="F37" s="17"/>
      <c r="G37" s="3"/>
      <c r="H37" s="3"/>
      <c r="I37" s="3"/>
      <c r="J37" s="17"/>
      <c r="K37" s="17"/>
      <c r="L37" s="17"/>
      <c r="M37" s="3"/>
      <c r="N37" s="3"/>
      <c r="O37" s="3"/>
    </row>
    <row r="38" spans="2:15">
      <c r="B38" s="8">
        <v>1</v>
      </c>
      <c r="C38" s="1"/>
      <c r="D38" s="8">
        <v>6</v>
      </c>
      <c r="F38" s="17"/>
      <c r="G38" s="3"/>
      <c r="H38" s="3"/>
      <c r="I38" s="3"/>
      <c r="J38" s="17"/>
      <c r="K38" s="17"/>
      <c r="L38" s="17"/>
      <c r="M38" s="3"/>
      <c r="N38" s="3"/>
      <c r="O38" s="3"/>
    </row>
    <row r="39" spans="2:15">
      <c r="B39" s="8">
        <v>3</v>
      </c>
      <c r="C39" s="1" t="s">
        <v>2</v>
      </c>
      <c r="D39" s="8">
        <v>2</v>
      </c>
      <c r="F39" s="17"/>
      <c r="G39" s="3"/>
      <c r="H39" s="3"/>
      <c r="I39" s="3"/>
      <c r="J39" s="17"/>
      <c r="K39" s="17"/>
      <c r="L39" s="17"/>
      <c r="M39" s="3"/>
      <c r="N39" s="3"/>
      <c r="O39" s="3"/>
    </row>
    <row r="40" spans="2:15">
      <c r="B40" s="8">
        <v>4</v>
      </c>
      <c r="C40" s="1" t="s">
        <v>2</v>
      </c>
      <c r="D40" s="8">
        <v>9</v>
      </c>
      <c r="F40" s="17"/>
      <c r="G40" s="3"/>
      <c r="H40" s="3"/>
      <c r="I40" s="3"/>
      <c r="J40" s="17"/>
      <c r="K40" s="17"/>
      <c r="L40" s="17"/>
      <c r="M40" s="3"/>
      <c r="N40" s="3"/>
      <c r="O40" s="3"/>
    </row>
    <row r="41" spans="2:15">
      <c r="B41" s="8">
        <v>10</v>
      </c>
      <c r="C41" s="1" t="s">
        <v>2</v>
      </c>
      <c r="D41" s="8">
        <v>5</v>
      </c>
      <c r="F41" s="17"/>
      <c r="G41" s="3"/>
      <c r="H41" s="3"/>
      <c r="I41" s="3"/>
      <c r="J41" s="17"/>
      <c r="K41" s="17"/>
      <c r="L41" s="17"/>
      <c r="M41" s="3"/>
      <c r="N41" s="3"/>
      <c r="O41" s="3"/>
    </row>
    <row r="42" spans="2:15">
      <c r="B42" s="8">
        <v>7</v>
      </c>
      <c r="C42" s="1" t="s">
        <v>2</v>
      </c>
      <c r="D42" s="8">
        <v>8</v>
      </c>
      <c r="F42" s="17"/>
      <c r="G42" s="17"/>
      <c r="H42" s="17"/>
    </row>
    <row r="43" spans="2:15">
      <c r="C43" s="1" t="s">
        <v>2</v>
      </c>
      <c r="F43" s="17"/>
      <c r="G43" s="17"/>
      <c r="H43" s="17"/>
    </row>
    <row r="44" spans="2:15">
      <c r="B44" s="1" t="s">
        <v>8</v>
      </c>
      <c r="F44" s="17"/>
      <c r="G44" s="17"/>
      <c r="H44" s="17"/>
    </row>
    <row r="45" spans="2:15">
      <c r="B45" s="8">
        <v>3</v>
      </c>
      <c r="C45" s="1"/>
      <c r="D45" s="8">
        <v>1</v>
      </c>
      <c r="F45" s="3"/>
      <c r="G45" s="17"/>
      <c r="H45" s="17"/>
    </row>
    <row r="46" spans="2:15">
      <c r="B46" s="8">
        <v>2</v>
      </c>
      <c r="C46" s="1" t="s">
        <v>2</v>
      </c>
      <c r="D46" s="8">
        <v>4</v>
      </c>
      <c r="F46" s="3"/>
      <c r="G46" s="17"/>
      <c r="H46" s="17"/>
    </row>
    <row r="47" spans="2:15">
      <c r="B47" s="8">
        <v>5</v>
      </c>
      <c r="C47" s="1" t="s">
        <v>2</v>
      </c>
      <c r="D47" s="8">
        <v>7</v>
      </c>
      <c r="F47" s="3"/>
      <c r="G47" s="17"/>
      <c r="H47" s="17"/>
    </row>
    <row r="48" spans="2:15">
      <c r="B48" s="8">
        <v>8</v>
      </c>
      <c r="C48" s="1" t="s">
        <v>2</v>
      </c>
      <c r="D48" s="8">
        <v>6</v>
      </c>
      <c r="F48" s="3"/>
      <c r="G48" s="17"/>
      <c r="H48" s="17"/>
    </row>
    <row r="49" spans="2:8">
      <c r="B49" s="8">
        <v>9</v>
      </c>
      <c r="C49" s="1" t="s">
        <v>2</v>
      </c>
      <c r="D49" s="8">
        <v>10</v>
      </c>
      <c r="F49" s="17"/>
      <c r="G49" s="17"/>
      <c r="H49" s="17"/>
    </row>
    <row r="50" spans="2:8">
      <c r="B50" s="8"/>
      <c r="C50" s="1" t="s">
        <v>2</v>
      </c>
      <c r="D50" s="8"/>
      <c r="F50" s="17"/>
      <c r="G50" s="17"/>
      <c r="H50" s="17"/>
    </row>
    <row r="51" spans="2:8">
      <c r="B51" s="1" t="s">
        <v>9</v>
      </c>
      <c r="F51" s="17"/>
      <c r="G51" s="17"/>
      <c r="H51" s="17"/>
    </row>
    <row r="52" spans="2:8">
      <c r="B52" s="8">
        <v>1</v>
      </c>
      <c r="C52" s="1"/>
      <c r="D52" s="8">
        <v>9</v>
      </c>
      <c r="F52" s="17"/>
      <c r="G52" s="17"/>
      <c r="H52" s="17"/>
    </row>
    <row r="53" spans="2:8">
      <c r="B53" s="8">
        <v>10</v>
      </c>
      <c r="C53" s="1" t="s">
        <v>2</v>
      </c>
      <c r="D53" s="8">
        <v>2</v>
      </c>
      <c r="F53" s="17"/>
      <c r="G53" s="17"/>
      <c r="H53" s="17"/>
    </row>
    <row r="54" spans="2:8">
      <c r="B54" s="8">
        <v>4</v>
      </c>
      <c r="C54" s="1" t="s">
        <v>2</v>
      </c>
      <c r="D54" s="8">
        <v>3</v>
      </c>
      <c r="F54" s="17"/>
      <c r="G54" s="17"/>
      <c r="H54" s="17"/>
    </row>
    <row r="55" spans="2:8">
      <c r="B55" s="8">
        <v>5</v>
      </c>
      <c r="C55" s="1" t="s">
        <v>2</v>
      </c>
      <c r="D55" s="8">
        <v>8</v>
      </c>
      <c r="F55" s="17"/>
      <c r="G55" s="17"/>
      <c r="H55" s="17"/>
    </row>
    <row r="56" spans="2:8">
      <c r="B56" s="8">
        <v>6</v>
      </c>
      <c r="C56" s="1" t="s">
        <v>2</v>
      </c>
      <c r="D56" s="8">
        <v>7</v>
      </c>
      <c r="F56" s="17"/>
      <c r="G56" s="17"/>
      <c r="H56" s="17"/>
    </row>
    <row r="57" spans="2:8">
      <c r="B57" s="8"/>
      <c r="C57" s="1" t="s">
        <v>2</v>
      </c>
      <c r="D57" s="8"/>
      <c r="F57" s="17"/>
      <c r="G57" s="17"/>
      <c r="H57" s="17"/>
    </row>
    <row r="58" spans="2:8">
      <c r="B58" s="1" t="s">
        <v>10</v>
      </c>
      <c r="F58" s="3"/>
      <c r="G58" s="3"/>
      <c r="H58" s="3"/>
    </row>
    <row r="59" spans="2:8">
      <c r="B59" s="8">
        <v>10</v>
      </c>
      <c r="C59" s="1"/>
      <c r="D59" s="8">
        <v>1</v>
      </c>
      <c r="F59" s="3"/>
      <c r="G59" s="3"/>
      <c r="H59" s="3"/>
    </row>
    <row r="60" spans="2:8">
      <c r="B60" s="8">
        <v>2</v>
      </c>
      <c r="C60" s="1" t="s">
        <v>2</v>
      </c>
      <c r="D60" s="8">
        <v>5</v>
      </c>
      <c r="F60" s="3"/>
      <c r="G60" s="3"/>
      <c r="H60" s="3"/>
    </row>
    <row r="61" spans="2:8">
      <c r="B61" s="8">
        <v>3</v>
      </c>
      <c r="C61" s="1" t="s">
        <v>2</v>
      </c>
      <c r="D61" s="8">
        <v>6</v>
      </c>
      <c r="F61" s="3"/>
      <c r="G61" s="3"/>
      <c r="H61" s="3"/>
    </row>
    <row r="62" spans="2:8">
      <c r="B62" s="8">
        <v>7</v>
      </c>
      <c r="C62" s="1" t="s">
        <v>2</v>
      </c>
      <c r="D62" s="8">
        <v>4</v>
      </c>
      <c r="F62" s="3"/>
      <c r="G62" s="3"/>
      <c r="H62" s="3"/>
    </row>
    <row r="63" spans="2:8">
      <c r="B63" s="8">
        <v>9</v>
      </c>
      <c r="C63" s="1" t="s">
        <v>2</v>
      </c>
      <c r="D63" s="8">
        <v>8</v>
      </c>
      <c r="F63" s="17"/>
      <c r="G63" s="17"/>
      <c r="H63" s="17"/>
    </row>
    <row r="64" spans="2:8">
      <c r="B64" s="8"/>
      <c r="C64" s="1"/>
      <c r="D64" s="8"/>
    </row>
    <row r="65" spans="2:4">
      <c r="B65" s="1" t="s">
        <v>11</v>
      </c>
      <c r="C65" s="1"/>
      <c r="D65" s="1"/>
    </row>
    <row r="66" spans="2:4">
      <c r="B66" s="8">
        <v>1</v>
      </c>
      <c r="C66" s="1" t="s">
        <v>2</v>
      </c>
      <c r="D66" s="8">
        <v>7</v>
      </c>
    </row>
    <row r="67" spans="2:4">
      <c r="B67" s="8">
        <v>6</v>
      </c>
      <c r="C67" s="1" t="s">
        <v>2</v>
      </c>
      <c r="D67" s="8">
        <v>2</v>
      </c>
    </row>
    <row r="68" spans="2:4">
      <c r="B68" s="8">
        <v>9</v>
      </c>
      <c r="C68" s="1" t="s">
        <v>2</v>
      </c>
      <c r="D68" s="8">
        <v>3</v>
      </c>
    </row>
    <row r="69" spans="2:4">
      <c r="B69" s="8">
        <v>5</v>
      </c>
      <c r="C69" s="1" t="s">
        <v>2</v>
      </c>
      <c r="D69" s="8">
        <v>4</v>
      </c>
    </row>
    <row r="70" spans="2:4">
      <c r="B70" s="8">
        <v>10</v>
      </c>
      <c r="C70" s="1" t="s">
        <v>2</v>
      </c>
      <c r="D70" s="8">
        <v>8</v>
      </c>
    </row>
    <row r="71" spans="2:4">
      <c r="B71" s="8"/>
      <c r="C71" s="1"/>
      <c r="D71" s="8"/>
    </row>
    <row r="72" spans="2:4">
      <c r="B72" s="1" t="s">
        <v>12</v>
      </c>
      <c r="C72" s="1"/>
    </row>
    <row r="73" spans="2:4">
      <c r="B73" s="8">
        <v>2</v>
      </c>
      <c r="C73" s="1" t="s">
        <v>2</v>
      </c>
      <c r="D73" s="8">
        <v>1</v>
      </c>
    </row>
    <row r="74" spans="2:4">
      <c r="B74" s="8">
        <v>3</v>
      </c>
      <c r="C74" s="1" t="s">
        <v>2</v>
      </c>
      <c r="D74" s="8">
        <v>5</v>
      </c>
    </row>
    <row r="75" spans="2:4">
      <c r="B75" s="8">
        <v>8</v>
      </c>
      <c r="C75" s="1" t="s">
        <v>2</v>
      </c>
      <c r="D75" s="8">
        <v>4</v>
      </c>
    </row>
    <row r="76" spans="2:4">
      <c r="B76" s="8">
        <v>9</v>
      </c>
      <c r="C76" s="1" t="s">
        <v>2</v>
      </c>
      <c r="D76" s="8">
        <v>6</v>
      </c>
    </row>
    <row r="77" spans="2:4">
      <c r="B77" s="8">
        <v>7</v>
      </c>
      <c r="C77" s="1" t="s">
        <v>2</v>
      </c>
      <c r="D77" s="8">
        <v>10</v>
      </c>
    </row>
    <row r="79" spans="2:4">
      <c r="B79" s="1" t="s">
        <v>13</v>
      </c>
      <c r="C79" s="1"/>
    </row>
    <row r="80" spans="2:4">
      <c r="B80" s="8">
        <v>4</v>
      </c>
      <c r="C80" s="1" t="s">
        <v>2</v>
      </c>
      <c r="D80" s="8">
        <v>1</v>
      </c>
    </row>
    <row r="81" spans="2:4">
      <c r="B81" s="8">
        <v>2</v>
      </c>
      <c r="C81" s="1" t="s">
        <v>2</v>
      </c>
      <c r="D81" s="8">
        <v>7</v>
      </c>
    </row>
    <row r="82" spans="2:4">
      <c r="B82" s="8">
        <v>3</v>
      </c>
      <c r="C82" s="1" t="s">
        <v>2</v>
      </c>
      <c r="D82" s="8">
        <v>8</v>
      </c>
    </row>
    <row r="83" spans="2:4">
      <c r="B83" s="8">
        <v>5</v>
      </c>
      <c r="C83" s="1" t="s">
        <v>2</v>
      </c>
      <c r="D83" s="8">
        <v>9</v>
      </c>
    </row>
    <row r="84" spans="2:4">
      <c r="B84" s="8">
        <v>10</v>
      </c>
      <c r="C84" s="1" t="s">
        <v>2</v>
      </c>
      <c r="D84" s="8">
        <v>6</v>
      </c>
    </row>
    <row r="86" spans="2:4">
      <c r="B86" s="1" t="s">
        <v>14</v>
      </c>
      <c r="C86" s="1"/>
    </row>
    <row r="87" spans="2:4">
      <c r="B87" s="8">
        <v>1</v>
      </c>
      <c r="C87" s="1" t="s">
        <v>2</v>
      </c>
      <c r="D87" s="8">
        <v>8</v>
      </c>
    </row>
    <row r="88" spans="2:4">
      <c r="B88" s="8">
        <v>9</v>
      </c>
      <c r="C88" s="1" t="s">
        <v>2</v>
      </c>
      <c r="D88" s="8">
        <v>2</v>
      </c>
    </row>
    <row r="89" spans="2:4">
      <c r="B89" s="8">
        <v>7</v>
      </c>
      <c r="C89" s="1" t="s">
        <v>2</v>
      </c>
      <c r="D89" s="8">
        <v>3</v>
      </c>
    </row>
    <row r="90" spans="2:4">
      <c r="B90" s="8">
        <v>10</v>
      </c>
      <c r="C90" s="1" t="s">
        <v>2</v>
      </c>
      <c r="D90" s="8">
        <v>4</v>
      </c>
    </row>
    <row r="91" spans="2:4">
      <c r="B91" s="8">
        <v>6</v>
      </c>
      <c r="C91" s="1" t="s">
        <v>2</v>
      </c>
      <c r="D91" s="8">
        <v>5</v>
      </c>
    </row>
    <row r="93" spans="2:4">
      <c r="B93" s="1" t="s">
        <v>15</v>
      </c>
      <c r="C93" s="1"/>
    </row>
    <row r="94" spans="2:4">
      <c r="B94" s="8">
        <v>1</v>
      </c>
      <c r="C94" s="1" t="s">
        <v>2</v>
      </c>
      <c r="D94" s="8">
        <v>5</v>
      </c>
    </row>
    <row r="95" spans="2:4">
      <c r="B95" s="8">
        <v>8</v>
      </c>
      <c r="C95" s="1" t="s">
        <v>2</v>
      </c>
      <c r="D95" s="8">
        <v>2</v>
      </c>
    </row>
    <row r="96" spans="2:4">
      <c r="B96" s="8">
        <v>3</v>
      </c>
      <c r="C96" s="1" t="s">
        <v>2</v>
      </c>
      <c r="D96" s="8">
        <v>10</v>
      </c>
    </row>
    <row r="97" spans="2:4">
      <c r="B97" s="8">
        <v>4</v>
      </c>
      <c r="C97" s="1" t="s">
        <v>2</v>
      </c>
      <c r="D97" s="8">
        <v>6</v>
      </c>
    </row>
    <row r="98" spans="2:4">
      <c r="B98" s="8">
        <v>7</v>
      </c>
      <c r="C98" s="1" t="s">
        <v>2</v>
      </c>
      <c r="D98" s="8">
        <v>9</v>
      </c>
    </row>
    <row r="100" spans="2:4">
      <c r="B100" s="1" t="s">
        <v>16</v>
      </c>
      <c r="C100" s="1"/>
    </row>
    <row r="101" spans="2:4">
      <c r="B101" s="8">
        <v>6</v>
      </c>
      <c r="C101" s="1" t="s">
        <v>2</v>
      </c>
      <c r="D101" s="8">
        <v>1</v>
      </c>
    </row>
    <row r="102" spans="2:4">
      <c r="B102" s="8">
        <v>2</v>
      </c>
      <c r="C102" s="1" t="s">
        <v>2</v>
      </c>
      <c r="D102" s="8">
        <v>3</v>
      </c>
    </row>
    <row r="103" spans="2:4">
      <c r="B103" s="8">
        <v>9</v>
      </c>
      <c r="C103" s="1" t="s">
        <v>2</v>
      </c>
      <c r="D103" s="8">
        <v>4</v>
      </c>
    </row>
    <row r="104" spans="2:4">
      <c r="B104" s="8">
        <v>5</v>
      </c>
      <c r="C104" s="1" t="s">
        <v>2</v>
      </c>
      <c r="D104" s="8">
        <v>10</v>
      </c>
    </row>
    <row r="105" spans="2:4">
      <c r="B105" s="8">
        <v>8</v>
      </c>
      <c r="C105" s="1" t="s">
        <v>2</v>
      </c>
      <c r="D105" s="8">
        <v>7</v>
      </c>
    </row>
    <row r="107" spans="2:4">
      <c r="B107" s="1" t="s">
        <v>17</v>
      </c>
      <c r="C107" s="1"/>
    </row>
    <row r="108" spans="2:4">
      <c r="B108" s="8">
        <v>1</v>
      </c>
      <c r="C108" s="1" t="s">
        <v>2</v>
      </c>
      <c r="D108" s="8">
        <v>3</v>
      </c>
    </row>
    <row r="109" spans="2:4">
      <c r="B109" s="8">
        <v>4</v>
      </c>
      <c r="C109" s="1" t="s">
        <v>2</v>
      </c>
      <c r="D109" s="8">
        <v>2</v>
      </c>
    </row>
    <row r="110" spans="2:4">
      <c r="B110" s="8">
        <v>7</v>
      </c>
      <c r="C110" s="1" t="s">
        <v>2</v>
      </c>
      <c r="D110" s="8">
        <v>5</v>
      </c>
    </row>
    <row r="111" spans="2:4">
      <c r="B111" s="8">
        <v>6</v>
      </c>
      <c r="C111" s="1" t="s">
        <v>2</v>
      </c>
      <c r="D111" s="8">
        <v>8</v>
      </c>
    </row>
    <row r="112" spans="2:4">
      <c r="B112" s="8">
        <v>10</v>
      </c>
      <c r="C112" s="1" t="s">
        <v>2</v>
      </c>
      <c r="D112" s="8">
        <v>9</v>
      </c>
    </row>
    <row r="113" spans="2:4">
      <c r="B113" s="8"/>
      <c r="C113" s="1"/>
      <c r="D113" s="8"/>
    </row>
    <row r="114" spans="2:4">
      <c r="B114" s="1" t="s">
        <v>18</v>
      </c>
      <c r="C114" s="1"/>
    </row>
    <row r="115" spans="2:4">
      <c r="B115" s="8">
        <v>9</v>
      </c>
      <c r="C115" s="1" t="s">
        <v>2</v>
      </c>
      <c r="D115" s="8">
        <v>1</v>
      </c>
    </row>
    <row r="116" spans="2:4">
      <c r="B116" s="8">
        <v>2</v>
      </c>
      <c r="C116" s="1" t="s">
        <v>2</v>
      </c>
      <c r="D116" s="8">
        <v>10</v>
      </c>
    </row>
    <row r="117" spans="2:4">
      <c r="B117" s="8">
        <v>3</v>
      </c>
      <c r="C117" s="1" t="s">
        <v>2</v>
      </c>
      <c r="D117" s="8">
        <v>4</v>
      </c>
    </row>
    <row r="118" spans="2:4">
      <c r="B118" s="8">
        <v>8</v>
      </c>
      <c r="C118" s="1" t="s">
        <v>2</v>
      </c>
      <c r="D118" s="8">
        <v>5</v>
      </c>
    </row>
    <row r="119" spans="2:4">
      <c r="B119" s="8">
        <v>7</v>
      </c>
      <c r="C119" s="1" t="s">
        <v>2</v>
      </c>
      <c r="D119" s="8">
        <v>6</v>
      </c>
    </row>
    <row r="120" spans="2:4">
      <c r="B120" s="8"/>
      <c r="C120" s="1"/>
      <c r="D120" s="8"/>
    </row>
    <row r="121" spans="2:4">
      <c r="B121" s="1" t="s">
        <v>19</v>
      </c>
      <c r="C121" s="1"/>
    </row>
    <row r="122" spans="2:4">
      <c r="B122" s="8">
        <v>1</v>
      </c>
      <c r="C122" s="1" t="s">
        <v>2</v>
      </c>
      <c r="D122" s="8">
        <v>10</v>
      </c>
    </row>
    <row r="123" spans="2:4">
      <c r="B123" s="8">
        <v>5</v>
      </c>
      <c r="C123" s="1" t="s">
        <v>2</v>
      </c>
      <c r="D123" s="8">
        <v>2</v>
      </c>
    </row>
    <row r="124" spans="2:4">
      <c r="B124" s="8">
        <v>6</v>
      </c>
      <c r="C124" s="1" t="s">
        <v>2</v>
      </c>
      <c r="D124" s="8">
        <v>3</v>
      </c>
    </row>
    <row r="125" spans="2:4">
      <c r="B125" s="8">
        <v>4</v>
      </c>
      <c r="C125" s="1" t="s">
        <v>2</v>
      </c>
      <c r="D125" s="8">
        <v>7</v>
      </c>
    </row>
    <row r="126" spans="2:4">
      <c r="B126" s="8">
        <v>8</v>
      </c>
      <c r="C126" s="1" t="s">
        <v>2</v>
      </c>
      <c r="D126" s="8">
        <v>9</v>
      </c>
    </row>
    <row r="128" spans="2:4">
      <c r="B128" s="8"/>
      <c r="C128" s="1"/>
      <c r="D128" s="8"/>
    </row>
    <row r="130" spans="2:5">
      <c r="B130" s="1">
        <f t="shared" ref="B130:C130" si="0">COUNTIF(B$1:B$63,$E130)</f>
        <v>4</v>
      </c>
      <c r="C130" s="1">
        <f t="shared" si="0"/>
        <v>0</v>
      </c>
      <c r="D130" s="1">
        <f>COUNTIF(D$1:D$63,$E130)</f>
        <v>5</v>
      </c>
      <c r="E130" s="1">
        <v>1</v>
      </c>
    </row>
    <row r="131" spans="2:5">
      <c r="B131" s="1">
        <f t="shared" ref="B131:D139" si="1">COUNTIF(B$1:B$63,$E131)</f>
        <v>5</v>
      </c>
      <c r="C131" s="1">
        <f t="shared" si="1"/>
        <v>0</v>
      </c>
      <c r="D131" s="1">
        <f t="shared" si="1"/>
        <v>4</v>
      </c>
      <c r="E131" s="1">
        <v>2</v>
      </c>
    </row>
    <row r="132" spans="2:5">
      <c r="B132" s="1">
        <f t="shared" si="1"/>
        <v>5</v>
      </c>
      <c r="C132" s="1">
        <f t="shared" si="1"/>
        <v>0</v>
      </c>
      <c r="D132" s="1">
        <f t="shared" si="1"/>
        <v>4</v>
      </c>
      <c r="E132" s="1">
        <v>3</v>
      </c>
    </row>
    <row r="133" spans="2:5">
      <c r="B133" s="1">
        <f t="shared" si="1"/>
        <v>5</v>
      </c>
      <c r="C133" s="1">
        <f t="shared" si="1"/>
        <v>0</v>
      </c>
      <c r="D133" s="1">
        <f t="shared" si="1"/>
        <v>4</v>
      </c>
      <c r="E133" s="1">
        <v>4</v>
      </c>
    </row>
    <row r="134" spans="2:5">
      <c r="B134" s="1">
        <f t="shared" si="1"/>
        <v>5</v>
      </c>
      <c r="C134" s="1">
        <f t="shared" si="1"/>
        <v>0</v>
      </c>
      <c r="D134" s="1">
        <f t="shared" si="1"/>
        <v>4</v>
      </c>
      <c r="E134" s="1">
        <v>5</v>
      </c>
    </row>
    <row r="135" spans="2:5">
      <c r="B135" s="1">
        <f t="shared" si="1"/>
        <v>4</v>
      </c>
      <c r="C135" s="1">
        <f t="shared" si="1"/>
        <v>0</v>
      </c>
      <c r="D135" s="1">
        <f t="shared" si="1"/>
        <v>5</v>
      </c>
      <c r="E135" s="1">
        <v>6</v>
      </c>
    </row>
    <row r="136" spans="2:5">
      <c r="B136" s="1">
        <f t="shared" si="1"/>
        <v>4</v>
      </c>
      <c r="C136" s="1">
        <f t="shared" si="1"/>
        <v>0</v>
      </c>
      <c r="D136" s="1">
        <f t="shared" si="1"/>
        <v>5</v>
      </c>
      <c r="E136" s="1">
        <v>7</v>
      </c>
    </row>
    <row r="137" spans="2:5">
      <c r="B137" s="1">
        <f t="shared" si="1"/>
        <v>4</v>
      </c>
      <c r="C137" s="1">
        <f t="shared" si="1"/>
        <v>0</v>
      </c>
      <c r="D137" s="1">
        <f t="shared" si="1"/>
        <v>5</v>
      </c>
      <c r="E137" s="1">
        <v>8</v>
      </c>
    </row>
    <row r="138" spans="2:5">
      <c r="B138" s="1">
        <f t="shared" si="1"/>
        <v>4</v>
      </c>
      <c r="C138" s="1">
        <f t="shared" si="1"/>
        <v>0</v>
      </c>
      <c r="D138" s="1">
        <f t="shared" si="1"/>
        <v>5</v>
      </c>
      <c r="E138" s="1">
        <v>9</v>
      </c>
    </row>
    <row r="139" spans="2:5">
      <c r="B139" s="1">
        <f t="shared" si="1"/>
        <v>5</v>
      </c>
      <c r="C139" s="1">
        <f t="shared" si="1"/>
        <v>0</v>
      </c>
      <c r="D139" s="1">
        <f t="shared" si="1"/>
        <v>4</v>
      </c>
      <c r="E139" s="1">
        <v>10</v>
      </c>
    </row>
    <row r="140" spans="2:5">
      <c r="B140" s="1">
        <f>COUNTIF(B$1:B$126,$E140)</f>
        <v>0</v>
      </c>
      <c r="C140" s="1">
        <f>COUNTIF(C$1:C$126,$E140)</f>
        <v>0</v>
      </c>
      <c r="D140" s="1">
        <f>COUNTIF(D$1:D$126,$E140)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E10" sqref="E10:G128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Division 5</v>
      </c>
    </row>
    <row r="2" spans="1:10" ht="15">
      <c r="A2" s="1" t="s">
        <v>1</v>
      </c>
      <c r="B2" s="1"/>
      <c r="C2" s="1"/>
      <c r="D2" s="1"/>
      <c r="J2" s="2"/>
    </row>
    <row r="3" spans="1:10">
      <c r="A3" s="1">
        <f>'Playing Schedule Div 1-6'!A3</f>
        <v>7</v>
      </c>
      <c r="B3" s="1" t="s">
        <v>2</v>
      </c>
      <c r="C3" s="1">
        <f>'Playing Schedule Div 1-6'!C3</f>
        <v>1</v>
      </c>
      <c r="D3" s="1"/>
      <c r="E3" t="str">
        <f ca="1">+INDEX(Teams!$C$4:$J$15,MATCH($A3,Teams!$B$4:$B$15,0),MATCH($E$1,Teams!$C$3:$J$3,0))</f>
        <v>Henley E</v>
      </c>
      <c r="F3" t="s">
        <v>2</v>
      </c>
      <c r="G3" t="str">
        <f ca="1">+INDEX(Teams!$C$4:$J$15,MATCH($C3,Teams!$B$4:$B$15,0),MATCH($E$1,Teams!$C$3:$J$3,0))</f>
        <v>Leamington E</v>
      </c>
    </row>
    <row r="4" spans="1:10">
      <c r="A4" s="1">
        <f>'Playing Schedule Div 1-6'!A4</f>
        <v>2</v>
      </c>
      <c r="B4" s="1" t="s">
        <v>2</v>
      </c>
      <c r="C4" s="1">
        <f>'Playing Schedule Div 1-6'!C4</f>
        <v>6</v>
      </c>
      <c r="D4" s="1"/>
      <c r="E4" t="str">
        <f ca="1">+INDEX(Teams!$C$4:$J$15,MATCH($A4,Teams!$B$4:$B$15,0),MATCH($E$1,Teams!$C$3:$J$3,0))</f>
        <v>Griff &amp; Coton B</v>
      </c>
      <c r="F4" t="s">
        <v>2</v>
      </c>
      <c r="G4" t="str">
        <f ca="1">+INDEX(Teams!$C$4:$J$15,MATCH($C4,Teams!$B$4:$B$15,0),MATCH($E$1,Teams!$C$3:$J$3,0))</f>
        <v>Hinckley C</v>
      </c>
    </row>
    <row r="5" spans="1:10">
      <c r="A5" s="1">
        <f>'Playing Schedule Div 1-6'!A5</f>
        <v>3</v>
      </c>
      <c r="B5" s="1" t="s">
        <v>2</v>
      </c>
      <c r="C5" s="1">
        <f>'Playing Schedule Div 1-6'!C5</f>
        <v>9</v>
      </c>
      <c r="D5" s="1"/>
      <c r="E5" t="str">
        <f ca="1">+INDEX(Teams!$C$4:$J$15,MATCH($A5,Teams!$B$4:$B$15,0),MATCH($E$1,Teams!$C$3:$J$3,0))</f>
        <v>Hinckley B</v>
      </c>
      <c r="F5" t="s">
        <v>2</v>
      </c>
      <c r="G5" t="str">
        <f ca="1">+INDEX(Teams!$C$4:$J$15,MATCH($C5,Teams!$B$4:$B$15,0),MATCH($E$1,Teams!$C$3:$J$3,0))</f>
        <v>C&amp;NW B</v>
      </c>
    </row>
    <row r="6" spans="1:10">
      <c r="A6" s="1">
        <f>'Playing Schedule Div 1-6'!A6</f>
        <v>4</v>
      </c>
      <c r="B6" s="1" t="s">
        <v>2</v>
      </c>
      <c r="C6" s="1">
        <f>'Playing Schedule Div 1-6'!C6</f>
        <v>5</v>
      </c>
      <c r="D6" s="1"/>
      <c r="E6" t="str">
        <f ca="1">+INDEX(Teams!$C$4:$J$15,MATCH($A6,Teams!$B$4:$B$15,0),MATCH($E$1,Teams!$C$3:$J$3,0))</f>
        <v>C&amp;NW C</v>
      </c>
      <c r="F6" t="s">
        <v>2</v>
      </c>
      <c r="G6" t="str">
        <f ca="1">+INDEX(Teams!$C$4:$J$15,MATCH($C6,Teams!$B$4:$B$15,0),MATCH($E$1,Teams!$C$3:$J$3,0))</f>
        <v>Henley D</v>
      </c>
    </row>
    <row r="7" spans="1:10">
      <c r="A7" s="1">
        <f>'Playing Schedule Div 1-6'!A7</f>
        <v>8</v>
      </c>
      <c r="B7" s="1" t="s">
        <v>2</v>
      </c>
      <c r="C7" s="1">
        <f>'Playing Schedule Div 1-6'!C7</f>
        <v>10</v>
      </c>
      <c r="D7" s="1"/>
      <c r="E7" t="str">
        <f ca="1">+INDEX(Teams!$C$4:$J$15,MATCH($A7,Teams!$B$4:$B$15,0),MATCH($E$1,Teams!$C$3:$J$3,0))</f>
        <v>Alvis B</v>
      </c>
      <c r="F7" t="s">
        <v>2</v>
      </c>
      <c r="G7" t="str">
        <f ca="1">+INDEX(Teams!$C$4:$J$15,MATCH($C7,Teams!$B$4:$B$15,0),MATCH($E$1,Teams!$C$3:$J$3,0))</f>
        <v>Highway C</v>
      </c>
    </row>
    <row r="8" spans="1:10">
      <c r="A8" s="1"/>
      <c r="B8" s="1"/>
      <c r="C8" s="1"/>
      <c r="D8" s="1"/>
    </row>
    <row r="9" spans="1:10">
      <c r="A9" s="1" t="s">
        <v>3</v>
      </c>
      <c r="B9" s="1"/>
      <c r="C9" s="1"/>
      <c r="D9" s="1"/>
    </row>
    <row r="10" spans="1:10">
      <c r="A10" s="1">
        <f>'Playing Schedule Div 1-6'!A10</f>
        <v>1</v>
      </c>
      <c r="B10" s="1" t="s">
        <v>2</v>
      </c>
      <c r="C10" s="1">
        <f>'Playing Schedule Div 1-6'!C10</f>
        <v>2</v>
      </c>
      <c r="D10" s="1"/>
      <c r="E10" t="str">
        <f ca="1">+INDEX(Teams!$C$4:$J$15,MATCH($A10,Teams!$B$4:$B$15,0),MATCH($E$1,Teams!$C$3:$J$3,0))</f>
        <v>Leamington E</v>
      </c>
      <c r="F10" t="s">
        <v>2</v>
      </c>
      <c r="G10" t="str">
        <f ca="1">+INDEX(Teams!$C$4:$J$15,MATCH($C10,Teams!$B$4:$B$15,0),MATCH($E$1,Teams!$C$3:$J$3,0))</f>
        <v>Griff &amp; Coton B</v>
      </c>
    </row>
    <row r="11" spans="1:10">
      <c r="A11" s="1">
        <f>'Playing Schedule Div 1-6'!A11</f>
        <v>5</v>
      </c>
      <c r="B11" s="1" t="s">
        <v>2</v>
      </c>
      <c r="C11" s="1">
        <f>'Playing Schedule Div 1-6'!C11</f>
        <v>3</v>
      </c>
      <c r="D11" s="1"/>
      <c r="E11" t="str">
        <f ca="1">+INDEX(Teams!$C$4:$J$15,MATCH($A11,Teams!$B$4:$B$15,0),MATCH($E$1,Teams!$C$3:$J$3,0))</f>
        <v>Henley D</v>
      </c>
      <c r="F11" t="s">
        <v>2</v>
      </c>
      <c r="G11" t="str">
        <f ca="1">+INDEX(Teams!$C$4:$J$15,MATCH($C11,Teams!$B$4:$B$15,0),MATCH($E$1,Teams!$C$3:$J$3,0))</f>
        <v>Hinckley B</v>
      </c>
    </row>
    <row r="12" spans="1:10">
      <c r="A12" s="1">
        <f>'Playing Schedule Div 1-6'!A12</f>
        <v>4</v>
      </c>
      <c r="B12" s="1" t="s">
        <v>2</v>
      </c>
      <c r="C12" s="1">
        <f>'Playing Schedule Div 1-6'!C12</f>
        <v>8</v>
      </c>
      <c r="D12" s="1"/>
      <c r="E12" t="str">
        <f ca="1">+INDEX(Teams!$C$4:$J$15,MATCH($A12,Teams!$B$4:$B$15,0),MATCH($E$1,Teams!$C$3:$J$3,0))</f>
        <v>C&amp;NW C</v>
      </c>
      <c r="F12" t="s">
        <v>2</v>
      </c>
      <c r="G12" t="str">
        <f ca="1">+INDEX(Teams!$C$4:$J$15,MATCH($C12,Teams!$B$4:$B$15,0),MATCH($E$1,Teams!$C$3:$J$3,0))</f>
        <v>Alvis B</v>
      </c>
    </row>
    <row r="13" spans="1:10">
      <c r="A13" s="1">
        <f>'Playing Schedule Div 1-6'!A13</f>
        <v>6</v>
      </c>
      <c r="B13" s="1" t="s">
        <v>2</v>
      </c>
      <c r="C13" s="1">
        <f>'Playing Schedule Div 1-6'!C13</f>
        <v>9</v>
      </c>
      <c r="D13" s="1"/>
      <c r="E13" t="str">
        <f ca="1">+INDEX(Teams!$C$4:$J$15,MATCH($A13,Teams!$B$4:$B$15,0),MATCH($E$1,Teams!$C$3:$J$3,0))</f>
        <v>Hinckley C</v>
      </c>
      <c r="F13" t="s">
        <v>2</v>
      </c>
      <c r="G13" t="str">
        <f ca="1">+INDEX(Teams!$C$4:$J$15,MATCH($C13,Teams!$B$4:$B$15,0),MATCH($E$1,Teams!$C$3:$J$3,0))</f>
        <v>C&amp;NW B</v>
      </c>
    </row>
    <row r="14" spans="1:10">
      <c r="A14" s="1">
        <f>'Playing Schedule Div 1-6'!A14</f>
        <v>10</v>
      </c>
      <c r="B14" s="1" t="s">
        <v>2</v>
      </c>
      <c r="C14" s="1">
        <f>'Playing Schedule Div 1-6'!C14</f>
        <v>7</v>
      </c>
      <c r="D14" s="1"/>
      <c r="E14" t="str">
        <f ca="1">+INDEX(Teams!$C$4:$J$15,MATCH($A14,Teams!$B$4:$B$15,0),MATCH($E$1,Teams!$C$3:$J$3,0))</f>
        <v>Highway C</v>
      </c>
      <c r="F14" t="s">
        <v>2</v>
      </c>
      <c r="G14" t="str">
        <f ca="1">+INDEX(Teams!$C$4:$J$15,MATCH($C14,Teams!$B$4:$B$15,0),MATCH($E$1,Teams!$C$3:$J$3,0))</f>
        <v>Henley E</v>
      </c>
    </row>
    <row r="15" spans="1:10">
      <c r="A15" s="1"/>
      <c r="B15" s="1"/>
      <c r="C15" s="1"/>
      <c r="D15" s="1"/>
    </row>
    <row r="16" spans="1:10">
      <c r="A16" s="1" t="s">
        <v>4</v>
      </c>
      <c r="B16" s="1"/>
      <c r="C16" s="1"/>
      <c r="D16" s="1"/>
    </row>
    <row r="17" spans="1:7">
      <c r="A17" s="1">
        <f>'Playing Schedule Div 1-6'!A17</f>
        <v>1</v>
      </c>
      <c r="B17" s="1" t="s">
        <v>2</v>
      </c>
      <c r="C17" s="1">
        <f>'Playing Schedule Div 1-6'!C17</f>
        <v>4</v>
      </c>
      <c r="D17" s="1"/>
      <c r="E17" t="str">
        <f ca="1">+INDEX(Teams!$C$4:$J$15,MATCH($A17,Teams!$B$4:$B$15,0),MATCH($E$1,Teams!$C$3:$J$3,0))</f>
        <v>Leamington E</v>
      </c>
      <c r="F17" t="s">
        <v>2</v>
      </c>
      <c r="G17" t="str">
        <f ca="1">+INDEX(Teams!$C$4:$J$15,MATCH($C17,Teams!$B$4:$B$15,0),MATCH($E$1,Teams!$C$3:$J$3,0))</f>
        <v>C&amp;NW C</v>
      </c>
    </row>
    <row r="18" spans="1:7">
      <c r="A18" s="1">
        <f>'Playing Schedule Div 1-6'!A18</f>
        <v>7</v>
      </c>
      <c r="B18" s="1" t="s">
        <v>2</v>
      </c>
      <c r="C18" s="1">
        <f>'Playing Schedule Div 1-6'!C18</f>
        <v>2</v>
      </c>
      <c r="D18" s="1"/>
      <c r="E18" t="str">
        <f ca="1">+INDEX(Teams!$C$4:$J$15,MATCH($A18,Teams!$B$4:$B$15,0),MATCH($E$1,Teams!$C$3:$J$3,0))</f>
        <v>Henley E</v>
      </c>
      <c r="F18" t="s">
        <v>2</v>
      </c>
      <c r="G18" t="str">
        <f ca="1">+INDEX(Teams!$C$4:$J$15,MATCH($C18,Teams!$B$4:$B$15,0),MATCH($E$1,Teams!$C$3:$J$3,0))</f>
        <v>Griff &amp; Coton B</v>
      </c>
    </row>
    <row r="19" spans="1:7">
      <c r="A19" s="1">
        <f>'Playing Schedule Div 1-6'!A19</f>
        <v>8</v>
      </c>
      <c r="B19" s="1" t="s">
        <v>2</v>
      </c>
      <c r="C19" s="1">
        <f>'Playing Schedule Div 1-6'!C19</f>
        <v>3</v>
      </c>
      <c r="D19" s="1"/>
      <c r="E19" t="str">
        <f ca="1">+INDEX(Teams!$C$4:$J$15,MATCH($A19,Teams!$B$4:$B$15,0),MATCH($E$1,Teams!$C$3:$J$3,0))</f>
        <v>Alvis B</v>
      </c>
      <c r="F19" t="s">
        <v>2</v>
      </c>
      <c r="G19" t="str">
        <f ca="1">+INDEX(Teams!$C$4:$J$15,MATCH($C19,Teams!$B$4:$B$15,0),MATCH($E$1,Teams!$C$3:$J$3,0))</f>
        <v>Hinckley B</v>
      </c>
    </row>
    <row r="20" spans="1:7">
      <c r="A20" s="1">
        <f>'Playing Schedule Div 1-6'!A20</f>
        <v>9</v>
      </c>
      <c r="B20" s="1" t="s">
        <v>2</v>
      </c>
      <c r="C20" s="1">
        <f>'Playing Schedule Div 1-6'!C20</f>
        <v>5</v>
      </c>
      <c r="D20" s="1"/>
      <c r="E20" t="str">
        <f ca="1">+INDEX(Teams!$C$4:$J$15,MATCH($A20,Teams!$B$4:$B$15,0),MATCH($E$1,Teams!$C$3:$J$3,0))</f>
        <v>C&amp;NW B</v>
      </c>
      <c r="F20" t="s">
        <v>2</v>
      </c>
      <c r="G20" t="str">
        <f ca="1">+INDEX(Teams!$C$4:$J$15,MATCH($C20,Teams!$B$4:$B$15,0),MATCH($E$1,Teams!$C$3:$J$3,0))</f>
        <v>Henley D</v>
      </c>
    </row>
    <row r="21" spans="1:7">
      <c r="A21" s="1">
        <f>'Playing Schedule Div 1-6'!A21</f>
        <v>6</v>
      </c>
      <c r="B21" s="1" t="s">
        <v>2</v>
      </c>
      <c r="C21" s="1">
        <f>'Playing Schedule Div 1-6'!C21</f>
        <v>10</v>
      </c>
      <c r="D21" s="1"/>
      <c r="E21" t="str">
        <f ca="1">+INDEX(Teams!$C$4:$J$15,MATCH($A21,Teams!$B$4:$B$15,0),MATCH($E$1,Teams!$C$3:$J$3,0))</f>
        <v>Hinckley C</v>
      </c>
      <c r="F21" t="s">
        <v>2</v>
      </c>
      <c r="G21" t="str">
        <f ca="1">+INDEX(Teams!$C$4:$J$15,MATCH($C21,Teams!$B$4:$B$15,0),MATCH($E$1,Teams!$C$3:$J$3,0))</f>
        <v>Highway C</v>
      </c>
    </row>
    <row r="22" spans="1:7">
      <c r="A22" s="1"/>
      <c r="B22" s="1"/>
      <c r="C22" s="1"/>
      <c r="D22" s="1"/>
    </row>
    <row r="23" spans="1:7">
      <c r="A23" s="1" t="s">
        <v>5</v>
      </c>
      <c r="B23" s="1"/>
      <c r="C23" s="1"/>
      <c r="D23" s="1"/>
    </row>
    <row r="24" spans="1:7">
      <c r="A24" s="1">
        <f>'Playing Schedule Div 1-6'!A24</f>
        <v>8</v>
      </c>
      <c r="B24" s="1" t="s">
        <v>2</v>
      </c>
      <c r="C24" s="1">
        <f>'Playing Schedule Div 1-6'!C24</f>
        <v>1</v>
      </c>
      <c r="D24" s="1"/>
      <c r="E24" t="str">
        <f ca="1">+INDEX(Teams!$C$4:$J$15,MATCH($A24,Teams!$B$4:$B$15,0),MATCH($E$1,Teams!$C$3:$J$3,0))</f>
        <v>Alvis B</v>
      </c>
      <c r="F24" t="s">
        <v>2</v>
      </c>
      <c r="G24" t="str">
        <f ca="1">+INDEX(Teams!$C$4:$J$15,MATCH($C24,Teams!$B$4:$B$15,0),MATCH($E$1,Teams!$C$3:$J$3,0))</f>
        <v>Leamington E</v>
      </c>
    </row>
    <row r="25" spans="1:7">
      <c r="A25" s="1">
        <f>'Playing Schedule Div 1-6'!A25</f>
        <v>2</v>
      </c>
      <c r="B25" s="1" t="s">
        <v>2</v>
      </c>
      <c r="C25" s="1">
        <f>'Playing Schedule Div 1-6'!C25</f>
        <v>9</v>
      </c>
      <c r="D25" s="1"/>
      <c r="E25" t="str">
        <f ca="1">+INDEX(Teams!$C$4:$J$15,MATCH($A25,Teams!$B$4:$B$15,0),MATCH($E$1,Teams!$C$3:$J$3,0))</f>
        <v>Griff &amp; Coton B</v>
      </c>
      <c r="F25" t="s">
        <v>2</v>
      </c>
      <c r="G25" t="str">
        <f ca="1">+INDEX(Teams!$C$4:$J$15,MATCH($C25,Teams!$B$4:$B$15,0),MATCH($E$1,Teams!$C$3:$J$3,0))</f>
        <v>C&amp;NW B</v>
      </c>
    </row>
    <row r="26" spans="1:7">
      <c r="A26" s="1">
        <f>'Playing Schedule Div 1-6'!A26</f>
        <v>3</v>
      </c>
      <c r="B26" s="1" t="s">
        <v>2</v>
      </c>
      <c r="C26" s="1">
        <f>'Playing Schedule Div 1-6'!C26</f>
        <v>7</v>
      </c>
      <c r="D26" s="1"/>
      <c r="E26" t="str">
        <f ca="1">+INDEX(Teams!$C$4:$J$15,MATCH($A26,Teams!$B$4:$B$15,0),MATCH($E$1,Teams!$C$3:$J$3,0))</f>
        <v>Hinckley B</v>
      </c>
      <c r="F26" t="s">
        <v>2</v>
      </c>
      <c r="G26" t="str">
        <f ca="1">+INDEX(Teams!$C$4:$J$15,MATCH($C26,Teams!$B$4:$B$15,0),MATCH($E$1,Teams!$C$3:$J$3,0))</f>
        <v>Henley E</v>
      </c>
    </row>
    <row r="27" spans="1:7">
      <c r="A27" s="1">
        <f>'Playing Schedule Div 1-6'!A27</f>
        <v>4</v>
      </c>
      <c r="B27" s="1" t="s">
        <v>2</v>
      </c>
      <c r="C27" s="1">
        <f>'Playing Schedule Div 1-6'!C27</f>
        <v>10</v>
      </c>
      <c r="D27" s="1"/>
      <c r="E27" t="str">
        <f ca="1">+INDEX(Teams!$C$4:$J$15,MATCH($A27,Teams!$B$4:$B$15,0),MATCH($E$1,Teams!$C$3:$J$3,0))</f>
        <v>C&amp;NW C</v>
      </c>
      <c r="F27" t="s">
        <v>2</v>
      </c>
      <c r="G27" t="str">
        <f ca="1">+INDEX(Teams!$C$4:$J$15,MATCH($C27,Teams!$B$4:$B$15,0),MATCH($E$1,Teams!$C$3:$J$3,0))</f>
        <v>Highway C</v>
      </c>
    </row>
    <row r="28" spans="1:7">
      <c r="A28" s="1">
        <f>'Playing Schedule Div 1-6'!A28</f>
        <v>5</v>
      </c>
      <c r="B28" s="1" t="s">
        <v>2</v>
      </c>
      <c r="C28" s="1">
        <f>'Playing Schedule Div 1-6'!C28</f>
        <v>6</v>
      </c>
      <c r="D28" s="1"/>
      <c r="E28" t="str">
        <f ca="1">+INDEX(Teams!$C$4:$J$15,MATCH($A28,Teams!$B$4:$B$15,0),MATCH($E$1,Teams!$C$3:$J$3,0))</f>
        <v>Henley D</v>
      </c>
      <c r="F28" t="s">
        <v>2</v>
      </c>
      <c r="G28" t="str">
        <f ca="1">+INDEX(Teams!$C$4:$J$15,MATCH($C28,Teams!$B$4:$B$15,0),MATCH($E$1,Teams!$C$3:$J$3,0))</f>
        <v>Hinckley C</v>
      </c>
    </row>
    <row r="29" spans="1:7">
      <c r="A29" s="1"/>
      <c r="B29" s="1"/>
      <c r="C29" s="1"/>
      <c r="D29" s="1"/>
    </row>
    <row r="30" spans="1:7">
      <c r="A30" s="1" t="s">
        <v>6</v>
      </c>
      <c r="B30" s="1"/>
      <c r="C30" s="1"/>
      <c r="D30" s="1"/>
    </row>
    <row r="31" spans="1:7">
      <c r="A31" s="1">
        <f>'Playing Schedule Div 1-6'!A31</f>
        <v>5</v>
      </c>
      <c r="B31" s="1" t="s">
        <v>2</v>
      </c>
      <c r="C31" s="1">
        <f>'Playing Schedule Div 1-6'!C31</f>
        <v>1</v>
      </c>
      <c r="D31" s="1"/>
      <c r="E31" t="str">
        <f ca="1">+INDEX(Teams!$C$4:$J$15,MATCH($A31,Teams!$B$4:$B$15,0),MATCH($E$1,Teams!$C$3:$J$3,0))</f>
        <v>Henley D</v>
      </c>
      <c r="F31" t="s">
        <v>2</v>
      </c>
      <c r="G31" t="str">
        <f ca="1">+INDEX(Teams!$C$4:$J$15,MATCH($C31,Teams!$B$4:$B$15,0),MATCH($E$1,Teams!$C$3:$J$3,0))</f>
        <v>Leamington E</v>
      </c>
    </row>
    <row r="32" spans="1:7">
      <c r="A32" s="1">
        <f>'Playing Schedule Div 1-6'!A32</f>
        <v>2</v>
      </c>
      <c r="B32" s="1" t="s">
        <v>2</v>
      </c>
      <c r="C32" s="1">
        <f>'Playing Schedule Div 1-6'!C32</f>
        <v>8</v>
      </c>
      <c r="D32" s="1"/>
      <c r="E32" t="str">
        <f ca="1">+INDEX(Teams!$C$4:$J$15,MATCH($A32,Teams!$B$4:$B$15,0),MATCH($E$1,Teams!$C$3:$J$3,0))</f>
        <v>Griff &amp; Coton B</v>
      </c>
      <c r="F32" t="s">
        <v>2</v>
      </c>
      <c r="G32" t="str">
        <f ca="1">+INDEX(Teams!$C$4:$J$15,MATCH($C32,Teams!$B$4:$B$15,0),MATCH($E$1,Teams!$C$3:$J$3,0))</f>
        <v>Alvis B</v>
      </c>
    </row>
    <row r="33" spans="1:10">
      <c r="A33" s="1">
        <f>'Playing Schedule Div 1-6'!A33</f>
        <v>10</v>
      </c>
      <c r="B33" s="1" t="s">
        <v>2</v>
      </c>
      <c r="C33" s="1">
        <f>'Playing Schedule Div 1-6'!C33</f>
        <v>3</v>
      </c>
      <c r="D33" s="1"/>
      <c r="E33" t="str">
        <f ca="1">+INDEX(Teams!$C$4:$J$15,MATCH($A33,Teams!$B$4:$B$15,0),MATCH($E$1,Teams!$C$3:$J$3,0))</f>
        <v>Highway C</v>
      </c>
      <c r="F33" t="s">
        <v>2</v>
      </c>
      <c r="G33" t="str">
        <f ca="1">+INDEX(Teams!$C$4:$J$15,MATCH($C33,Teams!$B$4:$B$15,0),MATCH($E$1,Teams!$C$3:$J$3,0))</f>
        <v>Hinckley B</v>
      </c>
    </row>
    <row r="34" spans="1:10">
      <c r="A34" s="1">
        <f>'Playing Schedule Div 1-6'!A34</f>
        <v>6</v>
      </c>
      <c r="B34" s="1" t="s">
        <v>2</v>
      </c>
      <c r="C34" s="1">
        <f>'Playing Schedule Div 1-6'!C34</f>
        <v>4</v>
      </c>
      <c r="D34" s="1"/>
      <c r="E34" t="str">
        <f ca="1">+INDEX(Teams!$C$4:$J$15,MATCH($A34,Teams!$B$4:$B$15,0),MATCH($E$1,Teams!$C$3:$J$3,0))</f>
        <v>Hinckley C</v>
      </c>
      <c r="F34" t="s">
        <v>2</v>
      </c>
      <c r="G34" t="str">
        <f ca="1">+INDEX(Teams!$C$4:$J$15,MATCH($C34,Teams!$B$4:$B$15,0),MATCH($E$1,Teams!$C$3:$J$3,0))</f>
        <v>C&amp;NW C</v>
      </c>
    </row>
    <row r="35" spans="1:10">
      <c r="A35" s="1">
        <f>'Playing Schedule Div 1-6'!A35</f>
        <v>9</v>
      </c>
      <c r="B35" s="1" t="s">
        <v>2</v>
      </c>
      <c r="C35" s="1">
        <f>'Playing Schedule Div 1-6'!C35</f>
        <v>7</v>
      </c>
      <c r="D35" s="1"/>
      <c r="E35" t="str">
        <f ca="1">+INDEX(Teams!$C$4:$J$15,MATCH($A35,Teams!$B$4:$B$15,0),MATCH($E$1,Teams!$C$3:$J$3,0))</f>
        <v>C&amp;NW B</v>
      </c>
      <c r="F35" t="s">
        <v>2</v>
      </c>
      <c r="G35" t="str">
        <f ca="1">+INDEX(Teams!$C$4:$J$15,MATCH($C35,Teams!$B$4:$B$15,0),MATCH($E$1,Teams!$C$3:$J$3,0))</f>
        <v>Henley E</v>
      </c>
    </row>
    <row r="36" spans="1:10">
      <c r="A36" s="1"/>
      <c r="B36" s="1"/>
      <c r="C36" s="1"/>
      <c r="D36" s="1"/>
    </row>
    <row r="37" spans="1:10">
      <c r="A37" s="1" t="s">
        <v>120</v>
      </c>
      <c r="B37" s="1"/>
      <c r="C37" s="1"/>
      <c r="D37" s="1"/>
    </row>
    <row r="38" spans="1:10">
      <c r="A38" s="1">
        <f>'Playing Schedule Div 1-6'!A38</f>
        <v>1</v>
      </c>
      <c r="B38" s="1" t="s">
        <v>2</v>
      </c>
      <c r="C38" s="1">
        <f>'Playing Schedule Div 1-6'!C38</f>
        <v>6</v>
      </c>
      <c r="D38" s="1"/>
      <c r="E38" t="str">
        <f ca="1">+INDEX(Teams!$C$4:$J$15,MATCH($A38,Teams!$B$4:$B$15,0),MATCH($E$1,Teams!$C$3:$J$3,0))</f>
        <v>Leamington E</v>
      </c>
      <c r="F38" t="s">
        <v>2</v>
      </c>
      <c r="G38" t="str">
        <f ca="1">+INDEX(Teams!$C$4:$J$15,MATCH($C38,Teams!$B$4:$B$15,0),MATCH($E$1,Teams!$C$3:$J$3,0))</f>
        <v>Hinckley C</v>
      </c>
    </row>
    <row r="39" spans="1:10">
      <c r="A39" s="1">
        <f>'Playing Schedule Div 1-6'!A39</f>
        <v>3</v>
      </c>
      <c r="B39" s="1" t="s">
        <v>2</v>
      </c>
      <c r="C39" s="1">
        <f>'Playing Schedule Div 1-6'!C39</f>
        <v>2</v>
      </c>
      <c r="D39" s="1"/>
      <c r="E39" t="str">
        <f ca="1">+INDEX(Teams!$C$4:$J$15,MATCH($A39,Teams!$B$4:$B$15,0),MATCH($E$1,Teams!$C$3:$J$3,0))</f>
        <v>Hinckley B</v>
      </c>
      <c r="F39" t="s">
        <v>2</v>
      </c>
      <c r="G39" t="str">
        <f ca="1">+INDEX(Teams!$C$4:$J$15,MATCH($C39,Teams!$B$4:$B$15,0),MATCH($E$1,Teams!$C$3:$J$3,0))</f>
        <v>Griff &amp; Coton B</v>
      </c>
    </row>
    <row r="40" spans="1:10">
      <c r="A40" s="1">
        <f>'Playing Schedule Div 1-6'!A40</f>
        <v>4</v>
      </c>
      <c r="B40" s="1" t="s">
        <v>2</v>
      </c>
      <c r="C40" s="1">
        <f>'Playing Schedule Div 1-6'!C40</f>
        <v>9</v>
      </c>
      <c r="D40" s="1"/>
      <c r="E40" t="str">
        <f ca="1">+INDEX(Teams!$C$4:$J$15,MATCH($A40,Teams!$B$4:$B$15,0),MATCH($E$1,Teams!$C$3:$J$3,0))</f>
        <v>C&amp;NW C</v>
      </c>
      <c r="F40" t="s">
        <v>2</v>
      </c>
      <c r="G40" t="str">
        <f ca="1">+INDEX(Teams!$C$4:$J$15,MATCH($C40,Teams!$B$4:$B$15,0),MATCH($E$1,Teams!$C$3:$J$3,0))</f>
        <v>C&amp;NW B</v>
      </c>
    </row>
    <row r="41" spans="1:10">
      <c r="A41" s="1">
        <f>'Playing Schedule Div 1-6'!A41</f>
        <v>10</v>
      </c>
      <c r="B41" s="1" t="s">
        <v>2</v>
      </c>
      <c r="C41" s="1">
        <f>'Playing Schedule Div 1-6'!C41</f>
        <v>5</v>
      </c>
      <c r="D41" s="1"/>
      <c r="E41" t="str">
        <f ca="1">+INDEX(Teams!$C$4:$J$15,MATCH($A41,Teams!$B$4:$B$15,0),MATCH($E$1,Teams!$C$3:$J$3,0))</f>
        <v>Highway C</v>
      </c>
      <c r="F41" t="s">
        <v>2</v>
      </c>
      <c r="G41" t="str">
        <f ca="1">+INDEX(Teams!$C$4:$J$15,MATCH($C41,Teams!$B$4:$B$15,0),MATCH($E$1,Teams!$C$3:$J$3,0))</f>
        <v>Henley D</v>
      </c>
    </row>
    <row r="42" spans="1:10">
      <c r="A42" s="1">
        <f>'Playing Schedule Div 1-6'!A42</f>
        <v>7</v>
      </c>
      <c r="B42" s="1" t="s">
        <v>2</v>
      </c>
      <c r="C42" s="1">
        <f>'Playing Schedule Div 1-6'!C42</f>
        <v>8</v>
      </c>
      <c r="D42" s="1"/>
      <c r="E42" t="str">
        <f ca="1">+INDEX(Teams!$C$4:$J$15,MATCH($A42,Teams!$B$4:$B$15,0),MATCH($E$1,Teams!$C$3:$J$3,0))</f>
        <v>Henley E</v>
      </c>
      <c r="F42" t="s">
        <v>2</v>
      </c>
      <c r="G42" t="str">
        <f ca="1">+INDEX(Teams!$C$4:$J$15,MATCH($C42,Teams!$B$4:$B$15,0),MATCH($E$1,Teams!$C$3:$J$3,0))</f>
        <v>Alvis B</v>
      </c>
    </row>
    <row r="43" spans="1:10">
      <c r="A43" s="1"/>
      <c r="B43" s="1"/>
      <c r="C43" s="1"/>
      <c r="D43" s="1"/>
    </row>
    <row r="44" spans="1:10">
      <c r="A44" s="1" t="s">
        <v>8</v>
      </c>
      <c r="B44" s="1"/>
      <c r="C44" s="1"/>
      <c r="D44" s="1"/>
    </row>
    <row r="45" spans="1:10" ht="15">
      <c r="A45" s="1">
        <f>'Playing Schedule Div 1-6'!A45</f>
        <v>3</v>
      </c>
      <c r="B45" s="1" t="s">
        <v>2</v>
      </c>
      <c r="C45" s="1">
        <f>'Playing Schedule Div 1-6'!C45</f>
        <v>1</v>
      </c>
      <c r="D45" s="1"/>
      <c r="E45" t="str">
        <f ca="1">+INDEX(Teams!$C$4:$J$15,MATCH($A45,Teams!$B$4:$B$15,0),MATCH($E$1,Teams!$C$3:$J$3,0))</f>
        <v>Hinckley B</v>
      </c>
      <c r="F45" t="s">
        <v>2</v>
      </c>
      <c r="G45" t="str">
        <f ca="1">+INDEX(Teams!$C$4:$J$15,MATCH($C45,Teams!$B$4:$B$15,0),MATCH($E$1,Teams!$C$3:$J$3,0))</f>
        <v>Leamington E</v>
      </c>
      <c r="J45" s="2"/>
    </row>
    <row r="46" spans="1:10">
      <c r="A46" s="1">
        <f>'Playing Schedule Div 1-6'!A46</f>
        <v>2</v>
      </c>
      <c r="B46" s="1" t="s">
        <v>2</v>
      </c>
      <c r="C46" s="1">
        <f>'Playing Schedule Div 1-6'!C46</f>
        <v>4</v>
      </c>
      <c r="D46" s="1"/>
      <c r="E46" t="str">
        <f ca="1">+INDEX(Teams!$C$4:$J$15,MATCH($A46,Teams!$B$4:$B$15,0),MATCH($E$1,Teams!$C$3:$J$3,0))</f>
        <v>Griff &amp; Coton B</v>
      </c>
      <c r="F46" t="s">
        <v>2</v>
      </c>
      <c r="G46" t="str">
        <f ca="1">+INDEX(Teams!$C$4:$J$15,MATCH($C46,Teams!$B$4:$B$15,0),MATCH($E$1,Teams!$C$3:$J$3,0))</f>
        <v>C&amp;NW C</v>
      </c>
    </row>
    <row r="47" spans="1:10">
      <c r="A47" s="1">
        <f>'Playing Schedule Div 1-6'!A47</f>
        <v>5</v>
      </c>
      <c r="B47" s="1" t="s">
        <v>2</v>
      </c>
      <c r="C47" s="1">
        <f>'Playing Schedule Div 1-6'!C47</f>
        <v>7</v>
      </c>
      <c r="D47" s="1"/>
      <c r="E47" t="str">
        <f ca="1">+INDEX(Teams!$C$4:$J$15,MATCH($A47,Teams!$B$4:$B$15,0),MATCH($E$1,Teams!$C$3:$J$3,0))</f>
        <v>Henley D</v>
      </c>
      <c r="F47" t="s">
        <v>2</v>
      </c>
      <c r="G47" t="str">
        <f ca="1">+INDEX(Teams!$C$4:$J$15,MATCH($C47,Teams!$B$4:$B$15,0),MATCH($E$1,Teams!$C$3:$J$3,0))</f>
        <v>Henley E</v>
      </c>
    </row>
    <row r="48" spans="1:10">
      <c r="A48" s="1">
        <f>'Playing Schedule Div 1-6'!A48</f>
        <v>8</v>
      </c>
      <c r="B48" s="1" t="s">
        <v>2</v>
      </c>
      <c r="C48" s="1">
        <f>'Playing Schedule Div 1-6'!C48</f>
        <v>6</v>
      </c>
      <c r="D48" s="1"/>
      <c r="E48" t="str">
        <f ca="1">+INDEX(Teams!$C$4:$J$15,MATCH($A48,Teams!$B$4:$B$15,0),MATCH($E$1,Teams!$C$3:$J$3,0))</f>
        <v>Alvis B</v>
      </c>
      <c r="F48" t="s">
        <v>2</v>
      </c>
      <c r="G48" t="str">
        <f ca="1">+INDEX(Teams!$C$4:$J$15,MATCH($C48,Teams!$B$4:$B$15,0),MATCH($E$1,Teams!$C$3:$J$3,0))</f>
        <v>Hinckley C</v>
      </c>
    </row>
    <row r="49" spans="1:7">
      <c r="A49" s="1">
        <f>'Playing Schedule Div 1-6'!A49</f>
        <v>9</v>
      </c>
      <c r="B49" s="1" t="s">
        <v>2</v>
      </c>
      <c r="C49" s="1">
        <f>'Playing Schedule Div 1-6'!C49</f>
        <v>10</v>
      </c>
      <c r="D49" s="1"/>
      <c r="E49" t="str">
        <f ca="1">+INDEX(Teams!$C$4:$J$15,MATCH($A49,Teams!$B$4:$B$15,0),MATCH($E$1,Teams!$C$3:$J$3,0))</f>
        <v>C&amp;NW B</v>
      </c>
      <c r="F49" t="s">
        <v>2</v>
      </c>
      <c r="G49" t="str">
        <f ca="1">+INDEX(Teams!$C$4:$J$15,MATCH($C49,Teams!$B$4:$B$15,0),MATCH($E$1,Teams!$C$3:$J$3,0))</f>
        <v>Highway C</v>
      </c>
    </row>
    <row r="50" spans="1:7">
      <c r="A50" s="1"/>
      <c r="B50" s="1"/>
      <c r="C50" s="1"/>
      <c r="D50" s="1"/>
    </row>
    <row r="51" spans="1:7">
      <c r="A51" s="1" t="s">
        <v>9</v>
      </c>
      <c r="B51" s="1"/>
      <c r="C51" s="1"/>
      <c r="D51" s="1"/>
    </row>
    <row r="52" spans="1:7">
      <c r="A52" s="1">
        <f>'Playing Schedule Div 1-6'!A52</f>
        <v>1</v>
      </c>
      <c r="B52" s="1" t="s">
        <v>2</v>
      </c>
      <c r="C52" s="1">
        <f>'Playing Schedule Div 1-6'!C52</f>
        <v>9</v>
      </c>
      <c r="D52" s="3"/>
      <c r="E52" t="str">
        <f ca="1">+INDEX(Teams!$C$4:$J$15,MATCH($A52,Teams!$B$4:$B$15,0),MATCH($E$1,Teams!$C$3:$J$3,0))</f>
        <v>Leamington E</v>
      </c>
      <c r="F52" t="s">
        <v>2</v>
      </c>
      <c r="G52" t="str">
        <f ca="1">+INDEX(Teams!$C$4:$J$15,MATCH($C52,Teams!$B$4:$B$15,0),MATCH($E$1,Teams!$C$3:$J$3,0))</f>
        <v>C&amp;NW B</v>
      </c>
    </row>
    <row r="53" spans="1:7">
      <c r="A53" s="1">
        <f>'Playing Schedule Div 1-6'!A53</f>
        <v>10</v>
      </c>
      <c r="B53" s="1" t="s">
        <v>2</v>
      </c>
      <c r="C53" s="1">
        <f>'Playing Schedule Div 1-6'!C53</f>
        <v>2</v>
      </c>
      <c r="D53" s="3"/>
      <c r="E53" t="str">
        <f ca="1">+INDEX(Teams!$C$4:$J$15,MATCH($A53,Teams!$B$4:$B$15,0),MATCH($E$1,Teams!$C$3:$J$3,0))</f>
        <v>Highway C</v>
      </c>
      <c r="F53" t="s">
        <v>2</v>
      </c>
      <c r="G53" t="str">
        <f ca="1">+INDEX(Teams!$C$4:$J$15,MATCH($C53,Teams!$B$4:$B$15,0),MATCH($E$1,Teams!$C$3:$J$3,0))</f>
        <v>Griff &amp; Coton B</v>
      </c>
    </row>
    <row r="54" spans="1:7">
      <c r="A54" s="1">
        <f>'Playing Schedule Div 1-6'!A54</f>
        <v>4</v>
      </c>
      <c r="B54" s="1" t="s">
        <v>2</v>
      </c>
      <c r="C54" s="1">
        <f>'Playing Schedule Div 1-6'!C54</f>
        <v>3</v>
      </c>
      <c r="D54" s="3"/>
      <c r="E54" t="str">
        <f ca="1">+INDEX(Teams!$C$4:$J$15,MATCH($A54,Teams!$B$4:$B$15,0),MATCH($E$1,Teams!$C$3:$J$3,0))</f>
        <v>C&amp;NW C</v>
      </c>
      <c r="F54" t="s">
        <v>2</v>
      </c>
      <c r="G54" t="str">
        <f ca="1">+INDEX(Teams!$C$4:$J$15,MATCH($C54,Teams!$B$4:$B$15,0),MATCH($E$1,Teams!$C$3:$J$3,0))</f>
        <v>Hinckley B</v>
      </c>
    </row>
    <row r="55" spans="1:7">
      <c r="A55" s="1">
        <f>'Playing Schedule Div 1-6'!A55</f>
        <v>5</v>
      </c>
      <c r="B55" s="1" t="s">
        <v>2</v>
      </c>
      <c r="C55" s="1">
        <f>'Playing Schedule Div 1-6'!C55</f>
        <v>8</v>
      </c>
      <c r="D55" s="3"/>
      <c r="E55" t="str">
        <f ca="1">+INDEX(Teams!$C$4:$J$15,MATCH($A55,Teams!$B$4:$B$15,0),MATCH($E$1,Teams!$C$3:$J$3,0))</f>
        <v>Henley D</v>
      </c>
      <c r="F55" t="s">
        <v>2</v>
      </c>
      <c r="G55" t="str">
        <f ca="1">+INDEX(Teams!$C$4:$J$15,MATCH($C55,Teams!$B$4:$B$15,0),MATCH($E$1,Teams!$C$3:$J$3,0))</f>
        <v>Alvis B</v>
      </c>
    </row>
    <row r="56" spans="1:7">
      <c r="A56" s="1">
        <f>'Playing Schedule Div 1-6'!A56</f>
        <v>6</v>
      </c>
      <c r="B56" s="1" t="s">
        <v>2</v>
      </c>
      <c r="C56" s="1">
        <f>'Playing Schedule Div 1-6'!C56</f>
        <v>7</v>
      </c>
      <c r="D56" s="3"/>
      <c r="E56" t="str">
        <f ca="1">+INDEX(Teams!$C$4:$J$15,MATCH($A56,Teams!$B$4:$B$15,0),MATCH($E$1,Teams!$C$3:$J$3,0))</f>
        <v>Hinckley C</v>
      </c>
      <c r="F56" t="s">
        <v>2</v>
      </c>
      <c r="G56" t="str">
        <f ca="1">+INDEX(Teams!$C$4:$J$15,MATCH($C56,Teams!$B$4:$B$15,0),MATCH($E$1,Teams!$C$3:$J$3,0))</f>
        <v>Henley E</v>
      </c>
    </row>
    <row r="57" spans="1:7">
      <c r="A57" s="3"/>
      <c r="B57" s="3"/>
      <c r="C57" s="3"/>
      <c r="D57" s="3"/>
    </row>
    <row r="58" spans="1:7">
      <c r="A58" s="3" t="s">
        <v>10</v>
      </c>
      <c r="B58" s="3"/>
      <c r="C58" s="3"/>
      <c r="D58" s="3"/>
    </row>
    <row r="59" spans="1:7">
      <c r="A59" s="1">
        <f>'Playing Schedule Div 1-6'!A59</f>
        <v>10</v>
      </c>
      <c r="B59" s="1" t="s">
        <v>2</v>
      </c>
      <c r="C59" s="1">
        <f>'Playing Schedule Div 1-6'!C59</f>
        <v>1</v>
      </c>
      <c r="D59" s="3"/>
      <c r="E59" t="str">
        <f ca="1">+INDEX(Teams!$C$4:$J$15,MATCH($A59,Teams!$B$4:$B$15,0),MATCH($E$1,Teams!$C$3:$J$3,0))</f>
        <v>Highway C</v>
      </c>
      <c r="F59" t="s">
        <v>2</v>
      </c>
      <c r="G59" t="str">
        <f ca="1">+INDEX(Teams!$C$4:$J$15,MATCH($C59,Teams!$B$4:$B$15,0),MATCH($E$1,Teams!$C$3:$J$3,0))</f>
        <v>Leamington E</v>
      </c>
    </row>
    <row r="60" spans="1:7">
      <c r="A60" s="1">
        <f>'Playing Schedule Div 1-6'!A60</f>
        <v>2</v>
      </c>
      <c r="B60" s="1" t="s">
        <v>2</v>
      </c>
      <c r="C60" s="1">
        <f>'Playing Schedule Div 1-6'!C60</f>
        <v>5</v>
      </c>
      <c r="D60" s="3"/>
      <c r="E60" t="str">
        <f ca="1">+INDEX(Teams!$C$4:$J$15,MATCH($A60,Teams!$B$4:$B$15,0),MATCH($E$1,Teams!$C$3:$J$3,0))</f>
        <v>Griff &amp; Coton B</v>
      </c>
      <c r="F60" t="s">
        <v>2</v>
      </c>
      <c r="G60" t="str">
        <f ca="1">+INDEX(Teams!$C$4:$J$15,MATCH($C60,Teams!$B$4:$B$15,0),MATCH($E$1,Teams!$C$3:$J$3,0))</f>
        <v>Henley D</v>
      </c>
    </row>
    <row r="61" spans="1:7">
      <c r="A61" s="1">
        <f>'Playing Schedule Div 1-6'!A61</f>
        <v>3</v>
      </c>
      <c r="B61" s="1" t="s">
        <v>2</v>
      </c>
      <c r="C61" s="1">
        <f>'Playing Schedule Div 1-6'!C61</f>
        <v>6</v>
      </c>
      <c r="D61" s="3"/>
      <c r="E61" t="str">
        <f ca="1">+INDEX(Teams!$C$4:$J$15,MATCH($A61,Teams!$B$4:$B$15,0),MATCH($E$1,Teams!$C$3:$J$3,0))</f>
        <v>Hinckley B</v>
      </c>
      <c r="F61" t="s">
        <v>2</v>
      </c>
      <c r="G61" t="str">
        <f ca="1">+INDEX(Teams!$C$4:$J$15,MATCH($C61,Teams!$B$4:$B$15,0),MATCH($E$1,Teams!$C$3:$J$3,0))</f>
        <v>Hinckley C</v>
      </c>
    </row>
    <row r="62" spans="1:7">
      <c r="A62" s="1">
        <f>'Playing Schedule Div 1-6'!A62</f>
        <v>7</v>
      </c>
      <c r="B62" s="1" t="s">
        <v>2</v>
      </c>
      <c r="C62" s="1">
        <f>'Playing Schedule Div 1-6'!C62</f>
        <v>4</v>
      </c>
      <c r="D62" s="3"/>
      <c r="E62" t="str">
        <f ca="1">+INDEX(Teams!$C$4:$J$15,MATCH($A62,Teams!$B$4:$B$15,0),MATCH($E$1,Teams!$C$3:$J$3,0))</f>
        <v>Henley E</v>
      </c>
      <c r="F62" t="s">
        <v>2</v>
      </c>
      <c r="G62" t="str">
        <f ca="1">+INDEX(Teams!$C$4:$J$15,MATCH($C62,Teams!$B$4:$B$15,0),MATCH($E$1,Teams!$C$3:$J$3,0))</f>
        <v>C&amp;NW C</v>
      </c>
    </row>
    <row r="63" spans="1:7">
      <c r="A63" s="1">
        <f>'Playing Schedule Div 1-6'!A63</f>
        <v>9</v>
      </c>
      <c r="B63" s="1" t="s">
        <v>2</v>
      </c>
      <c r="C63" s="1">
        <f>'Playing Schedule Div 1-6'!C63</f>
        <v>8</v>
      </c>
      <c r="D63" s="3"/>
      <c r="E63" t="str">
        <f ca="1">+INDEX(Teams!$C$4:$J$15,MATCH($A63,Teams!$B$4:$B$15,0),MATCH($E$1,Teams!$C$3:$J$3,0))</f>
        <v>C&amp;NW B</v>
      </c>
      <c r="F63" t="s">
        <v>2</v>
      </c>
      <c r="G63" t="str">
        <f ca="1">+INDEX(Teams!$C$4:$J$15,MATCH($C63,Teams!$B$4:$B$15,0),MATCH($E$1,Teams!$C$3:$J$3,0))</f>
        <v>Alvis B</v>
      </c>
    </row>
    <row r="64" spans="1:7">
      <c r="A64" s="3"/>
      <c r="B64" s="3"/>
      <c r="C64" s="3"/>
      <c r="D64" s="3"/>
    </row>
    <row r="65" spans="1:7">
      <c r="A65" s="1" t="s">
        <v>11</v>
      </c>
      <c r="B65" s="1"/>
      <c r="C65" s="1"/>
      <c r="D65" s="1"/>
    </row>
    <row r="66" spans="1:7">
      <c r="A66" s="1">
        <f>'Playing Schedule Div 1-6'!A66</f>
        <v>1</v>
      </c>
      <c r="B66" s="1" t="s">
        <v>2</v>
      </c>
      <c r="C66" s="1">
        <f>'Playing Schedule Div 1-6'!C66</f>
        <v>7</v>
      </c>
      <c r="D66" s="1"/>
      <c r="E66" t="str">
        <f ca="1">+INDEX(Teams!$C$4:$J$15,MATCH($A66,Teams!$B$4:$B$15,0),MATCH($E$1,Teams!$C$3:$J$3,0))</f>
        <v>Leamington E</v>
      </c>
      <c r="F66" t="s">
        <v>2</v>
      </c>
      <c r="G66" t="str">
        <f ca="1">+INDEX(Teams!$C$4:$J$15,MATCH($C66,Teams!$B$4:$B$15,0),MATCH($E$1,Teams!$C$3:$J$3,0))</f>
        <v>Henley E</v>
      </c>
    </row>
    <row r="67" spans="1:7">
      <c r="A67" s="1">
        <f>'Playing Schedule Div 1-6'!A67</f>
        <v>6</v>
      </c>
      <c r="B67" s="1" t="s">
        <v>2</v>
      </c>
      <c r="C67" s="1">
        <f>'Playing Schedule Div 1-6'!C67</f>
        <v>2</v>
      </c>
      <c r="D67" s="1"/>
      <c r="E67" t="str">
        <f ca="1">+INDEX(Teams!$C$4:$J$15,MATCH($A67,Teams!$B$4:$B$15,0),MATCH($E$1,Teams!$C$3:$J$3,0))</f>
        <v>Hinckley C</v>
      </c>
      <c r="F67" t="s">
        <v>2</v>
      </c>
      <c r="G67" t="str">
        <f ca="1">+INDEX(Teams!$C$4:$J$15,MATCH($C67,Teams!$B$4:$B$15,0),MATCH($E$1,Teams!$C$3:$J$3,0))</f>
        <v>Griff &amp; Coton B</v>
      </c>
    </row>
    <row r="68" spans="1:7">
      <c r="A68" s="1">
        <f>'Playing Schedule Div 1-6'!A68</f>
        <v>9</v>
      </c>
      <c r="B68" s="1" t="s">
        <v>2</v>
      </c>
      <c r="C68" s="1">
        <f>'Playing Schedule Div 1-6'!C68</f>
        <v>3</v>
      </c>
      <c r="D68" s="1"/>
      <c r="E68" t="str">
        <f ca="1">+INDEX(Teams!$C$4:$J$15,MATCH($A68,Teams!$B$4:$B$15,0),MATCH($E$1,Teams!$C$3:$J$3,0))</f>
        <v>C&amp;NW B</v>
      </c>
      <c r="F68" t="s">
        <v>2</v>
      </c>
      <c r="G68" t="str">
        <f ca="1">+INDEX(Teams!$C$4:$J$15,MATCH($C68,Teams!$B$4:$B$15,0),MATCH($E$1,Teams!$C$3:$J$3,0))</f>
        <v>Hinckley B</v>
      </c>
    </row>
    <row r="69" spans="1:7">
      <c r="A69" s="1">
        <f>'Playing Schedule Div 1-6'!A69</f>
        <v>5</v>
      </c>
      <c r="B69" s="1" t="s">
        <v>2</v>
      </c>
      <c r="C69" s="1">
        <f>'Playing Schedule Div 1-6'!C69</f>
        <v>4</v>
      </c>
      <c r="D69" s="1"/>
      <c r="E69" t="str">
        <f ca="1">+INDEX(Teams!$C$4:$J$15,MATCH($A69,Teams!$B$4:$B$15,0),MATCH($E$1,Teams!$C$3:$J$3,0))</f>
        <v>Henley D</v>
      </c>
      <c r="F69" t="s">
        <v>2</v>
      </c>
      <c r="G69" t="str">
        <f ca="1">+INDEX(Teams!$C$4:$J$15,MATCH($C69,Teams!$B$4:$B$15,0),MATCH($E$1,Teams!$C$3:$J$3,0))</f>
        <v>C&amp;NW C</v>
      </c>
    </row>
    <row r="70" spans="1:7">
      <c r="A70" s="1">
        <f>'Playing Schedule Div 1-6'!A70</f>
        <v>10</v>
      </c>
      <c r="B70" s="1" t="s">
        <v>2</v>
      </c>
      <c r="C70" s="1">
        <f>'Playing Schedule Div 1-6'!C70</f>
        <v>8</v>
      </c>
      <c r="D70" s="1"/>
      <c r="E70" t="str">
        <f ca="1">+INDEX(Teams!$C$4:$J$15,MATCH($A70,Teams!$B$4:$B$15,0),MATCH($E$1,Teams!$C$3:$J$3,0))</f>
        <v>Highway C</v>
      </c>
      <c r="F70" t="s">
        <v>2</v>
      </c>
      <c r="G70" t="str">
        <f ca="1">+INDEX(Teams!$C$4:$J$15,MATCH($C70,Teams!$B$4:$B$15,0),MATCH($E$1,Teams!$C$3:$J$3,0))</f>
        <v>Alvis B</v>
      </c>
    </row>
    <row r="71" spans="1:7">
      <c r="A71" s="1"/>
      <c r="B71" s="1"/>
      <c r="C71" s="1"/>
      <c r="D71" s="1"/>
    </row>
    <row r="72" spans="1:7">
      <c r="A72" s="1" t="s">
        <v>12</v>
      </c>
      <c r="B72" s="1"/>
      <c r="C72" s="1"/>
      <c r="D72" s="1"/>
    </row>
    <row r="73" spans="1:7">
      <c r="A73" s="1">
        <f>'Playing Schedule Div 1-6'!A122</f>
        <v>1</v>
      </c>
      <c r="B73" s="1" t="s">
        <v>2</v>
      </c>
      <c r="C73" s="1">
        <f>'Playing Schedule Div 1-6'!C122</f>
        <v>10</v>
      </c>
      <c r="D73" s="1"/>
      <c r="E73" t="str">
        <f ca="1">+INDEX(Teams!$C$4:$J$15,MATCH($A73,Teams!$B$4:$B$15,0),MATCH($E$1,Teams!$C$3:$J$3,0))</f>
        <v>Leamington E</v>
      </c>
      <c r="F73" t="s">
        <v>2</v>
      </c>
      <c r="G73" t="str">
        <f ca="1">+INDEX(Teams!$C$4:$J$15,MATCH($C73,Teams!$B$4:$B$15,0),MATCH($E$1,Teams!$C$3:$J$3,0))</f>
        <v>Highway C</v>
      </c>
    </row>
    <row r="74" spans="1:7">
      <c r="A74" s="1">
        <f>'Playing Schedule Div 1-6'!A123</f>
        <v>5</v>
      </c>
      <c r="B74" s="1" t="s">
        <v>2</v>
      </c>
      <c r="C74" s="1">
        <f>'Playing Schedule Div 1-6'!C123</f>
        <v>2</v>
      </c>
      <c r="D74" s="1"/>
      <c r="E74" t="str">
        <f ca="1">+INDEX(Teams!$C$4:$J$15,MATCH($A74,Teams!$B$4:$B$15,0),MATCH($E$1,Teams!$C$3:$J$3,0))</f>
        <v>Henley D</v>
      </c>
      <c r="F74" t="s">
        <v>2</v>
      </c>
      <c r="G74" t="str">
        <f ca="1">+INDEX(Teams!$C$4:$J$15,MATCH($C74,Teams!$B$4:$B$15,0),MATCH($E$1,Teams!$C$3:$J$3,0))</f>
        <v>Griff &amp; Coton B</v>
      </c>
    </row>
    <row r="75" spans="1:7">
      <c r="A75" s="1">
        <f>'Playing Schedule Div 1-6'!A124</f>
        <v>6</v>
      </c>
      <c r="B75" s="1" t="s">
        <v>2</v>
      </c>
      <c r="C75" s="1">
        <f>'Playing Schedule Div 1-6'!C124</f>
        <v>3</v>
      </c>
      <c r="D75" s="1"/>
      <c r="E75" t="str">
        <f ca="1">+INDEX(Teams!$C$4:$J$15,MATCH($A75,Teams!$B$4:$B$15,0),MATCH($E$1,Teams!$C$3:$J$3,0))</f>
        <v>Hinckley C</v>
      </c>
      <c r="F75" t="s">
        <v>2</v>
      </c>
      <c r="G75" t="str">
        <f ca="1">+INDEX(Teams!$C$4:$J$15,MATCH($C75,Teams!$B$4:$B$15,0),MATCH($E$1,Teams!$C$3:$J$3,0))</f>
        <v>Hinckley B</v>
      </c>
    </row>
    <row r="76" spans="1:7">
      <c r="A76" s="1">
        <f>'Playing Schedule Div 1-6'!A125</f>
        <v>4</v>
      </c>
      <c r="B76" s="1" t="s">
        <v>2</v>
      </c>
      <c r="C76" s="1">
        <f>'Playing Schedule Div 1-6'!C125</f>
        <v>7</v>
      </c>
      <c r="D76" s="1"/>
      <c r="E76" t="str">
        <f ca="1">+INDEX(Teams!$C$4:$J$15,MATCH($A76,Teams!$B$4:$B$15,0),MATCH($E$1,Teams!$C$3:$J$3,0))</f>
        <v>C&amp;NW C</v>
      </c>
      <c r="F76" t="s">
        <v>2</v>
      </c>
      <c r="G76" t="str">
        <f ca="1">+INDEX(Teams!$C$4:$J$15,MATCH($C76,Teams!$B$4:$B$15,0),MATCH($E$1,Teams!$C$3:$J$3,0))</f>
        <v>Henley E</v>
      </c>
    </row>
    <row r="77" spans="1:7">
      <c r="A77" s="1">
        <f>'Playing Schedule Div 1-6'!A126</f>
        <v>8</v>
      </c>
      <c r="B77" s="1" t="s">
        <v>2</v>
      </c>
      <c r="C77" s="1">
        <f>'Playing Schedule Div 1-6'!C126</f>
        <v>9</v>
      </c>
      <c r="D77" s="1"/>
      <c r="E77" t="str">
        <f ca="1">+INDEX(Teams!$C$4:$J$15,MATCH($A77,Teams!$B$4:$B$15,0),MATCH($E$1,Teams!$C$3:$J$3,0))</f>
        <v>Alvis B</v>
      </c>
      <c r="F77" t="s">
        <v>2</v>
      </c>
      <c r="G77" t="str">
        <f ca="1">+INDEX(Teams!$C$4:$J$15,MATCH($C77,Teams!$B$4:$B$15,0),MATCH($E$1,Teams!$C$3:$J$3,0))</f>
        <v>C&amp;NW B</v>
      </c>
    </row>
    <row r="78" spans="1:7">
      <c r="A78" s="1"/>
      <c r="B78" s="1"/>
      <c r="C78" s="1"/>
      <c r="D78" s="1"/>
    </row>
    <row r="79" spans="1:7">
      <c r="A79" s="1" t="s">
        <v>13</v>
      </c>
      <c r="B79" s="1"/>
      <c r="C79" s="1"/>
      <c r="D79" s="1"/>
    </row>
    <row r="80" spans="1:7">
      <c r="A80" s="1">
        <f>'Playing Schedule Div 1-6'!A80</f>
        <v>4</v>
      </c>
      <c r="B80" s="1" t="s">
        <v>2</v>
      </c>
      <c r="C80" s="1">
        <f>'Playing Schedule Div 1-6'!C80</f>
        <v>1</v>
      </c>
      <c r="D80" s="1"/>
      <c r="E80" t="str">
        <f ca="1">+INDEX(Teams!$C$4:$J$15,MATCH($A80,Teams!$B$4:$B$15,0),MATCH($E$1,Teams!$C$3:$J$3,0))</f>
        <v>C&amp;NW C</v>
      </c>
      <c r="F80" t="s">
        <v>2</v>
      </c>
      <c r="G80" t="str">
        <f ca="1">+INDEX(Teams!$C$4:$J$15,MATCH($C80,Teams!$B$4:$B$15,0),MATCH($E$1,Teams!$C$3:$J$3,0))</f>
        <v>Leamington E</v>
      </c>
    </row>
    <row r="81" spans="1:7">
      <c r="A81" s="1">
        <f>'Playing Schedule Div 1-6'!A81</f>
        <v>2</v>
      </c>
      <c r="B81" s="1" t="s">
        <v>2</v>
      </c>
      <c r="C81" s="1">
        <f>'Playing Schedule Div 1-6'!C81</f>
        <v>7</v>
      </c>
      <c r="D81" s="1"/>
      <c r="E81" t="str">
        <f ca="1">+INDEX(Teams!$C$4:$J$15,MATCH($A81,Teams!$B$4:$B$15,0),MATCH($E$1,Teams!$C$3:$J$3,0))</f>
        <v>Griff &amp; Coton B</v>
      </c>
      <c r="F81" t="s">
        <v>2</v>
      </c>
      <c r="G81" t="str">
        <f ca="1">+INDEX(Teams!$C$4:$J$15,MATCH($C81,Teams!$B$4:$B$15,0),MATCH($E$1,Teams!$C$3:$J$3,0))</f>
        <v>Henley E</v>
      </c>
    </row>
    <row r="82" spans="1:7">
      <c r="A82" s="1">
        <f>'Playing Schedule Div 1-6'!A82</f>
        <v>3</v>
      </c>
      <c r="B82" s="1" t="s">
        <v>2</v>
      </c>
      <c r="C82" s="1">
        <f>'Playing Schedule Div 1-6'!C82</f>
        <v>8</v>
      </c>
      <c r="D82" s="1"/>
      <c r="E82" t="str">
        <f ca="1">+INDEX(Teams!$C$4:$J$15,MATCH($A82,Teams!$B$4:$B$15,0),MATCH($E$1,Teams!$C$3:$J$3,0))</f>
        <v>Hinckley B</v>
      </c>
      <c r="F82" t="s">
        <v>2</v>
      </c>
      <c r="G82" t="str">
        <f ca="1">+INDEX(Teams!$C$4:$J$15,MATCH($C82,Teams!$B$4:$B$15,0),MATCH($E$1,Teams!$C$3:$J$3,0))</f>
        <v>Alvis B</v>
      </c>
    </row>
    <row r="83" spans="1:7">
      <c r="A83" s="1">
        <f>'Playing Schedule Div 1-6'!A83</f>
        <v>5</v>
      </c>
      <c r="B83" s="1" t="s">
        <v>2</v>
      </c>
      <c r="C83" s="1">
        <f>'Playing Schedule Div 1-6'!C83</f>
        <v>9</v>
      </c>
      <c r="D83" s="1"/>
      <c r="E83" t="str">
        <f ca="1">+INDEX(Teams!$C$4:$J$15,MATCH($A83,Teams!$B$4:$B$15,0),MATCH($E$1,Teams!$C$3:$J$3,0))</f>
        <v>Henley D</v>
      </c>
      <c r="F83" t="s">
        <v>2</v>
      </c>
      <c r="G83" t="str">
        <f ca="1">+INDEX(Teams!$C$4:$J$15,MATCH($C83,Teams!$B$4:$B$15,0),MATCH($E$1,Teams!$C$3:$J$3,0))</f>
        <v>C&amp;NW B</v>
      </c>
    </row>
    <row r="84" spans="1:7">
      <c r="A84" s="1">
        <f>'Playing Schedule Div 1-6'!A84</f>
        <v>10</v>
      </c>
      <c r="B84" s="1" t="s">
        <v>2</v>
      </c>
      <c r="C84" s="1">
        <f>'Playing Schedule Div 1-6'!C84</f>
        <v>6</v>
      </c>
      <c r="D84" s="1"/>
      <c r="E84" t="str">
        <f ca="1">+INDEX(Teams!$C$4:$J$15,MATCH($A84,Teams!$B$4:$B$15,0),MATCH($E$1,Teams!$C$3:$J$3,0))</f>
        <v>Highway C</v>
      </c>
      <c r="F84" t="s">
        <v>2</v>
      </c>
      <c r="G84" t="str">
        <f ca="1">+INDEX(Teams!$C$4:$J$15,MATCH($C84,Teams!$B$4:$B$15,0),MATCH($E$1,Teams!$C$3:$J$3,0))</f>
        <v>Hinckley C</v>
      </c>
    </row>
    <row r="85" spans="1:7">
      <c r="A85" s="1"/>
      <c r="B85" s="1"/>
      <c r="C85" s="1"/>
      <c r="D85" s="1"/>
    </row>
    <row r="86" spans="1:7">
      <c r="A86" s="1" t="s">
        <v>14</v>
      </c>
      <c r="B86" s="1"/>
      <c r="C86" s="1"/>
      <c r="D86" s="1"/>
    </row>
    <row r="87" spans="1:7">
      <c r="A87" s="1">
        <f>'Playing Schedule Div 1-6'!A87</f>
        <v>1</v>
      </c>
      <c r="B87" s="1" t="s">
        <v>2</v>
      </c>
      <c r="C87" s="1">
        <f>'Playing Schedule Div 1-6'!C87</f>
        <v>8</v>
      </c>
      <c r="D87" s="1"/>
      <c r="E87" t="str">
        <f ca="1">+INDEX(Teams!$C$4:$J$15,MATCH($A87,Teams!$B$4:$B$15,0),MATCH($E$1,Teams!$C$3:$J$3,0))</f>
        <v>Leamington E</v>
      </c>
      <c r="F87" t="s">
        <v>2</v>
      </c>
      <c r="G87" t="str">
        <f ca="1">+INDEX(Teams!$C$4:$J$15,MATCH($C87,Teams!$B$4:$B$15,0),MATCH($E$1,Teams!$C$3:$J$3,0))</f>
        <v>Alvis B</v>
      </c>
    </row>
    <row r="88" spans="1:7">
      <c r="A88" s="1">
        <f>'Playing Schedule Div 1-6'!A88</f>
        <v>9</v>
      </c>
      <c r="B88" s="1" t="s">
        <v>2</v>
      </c>
      <c r="C88" s="1">
        <f>'Playing Schedule Div 1-6'!C88</f>
        <v>2</v>
      </c>
      <c r="D88" s="1"/>
      <c r="E88" t="str">
        <f ca="1">+INDEX(Teams!$C$4:$J$15,MATCH($A88,Teams!$B$4:$B$15,0),MATCH($E$1,Teams!$C$3:$J$3,0))</f>
        <v>C&amp;NW B</v>
      </c>
      <c r="F88" t="s">
        <v>2</v>
      </c>
      <c r="G88" t="str">
        <f ca="1">+INDEX(Teams!$C$4:$J$15,MATCH($C88,Teams!$B$4:$B$15,0),MATCH($E$1,Teams!$C$3:$J$3,0))</f>
        <v>Griff &amp; Coton B</v>
      </c>
    </row>
    <row r="89" spans="1:7">
      <c r="A89" s="1">
        <f>'Playing Schedule Div 1-6'!A89</f>
        <v>7</v>
      </c>
      <c r="B89" s="1" t="s">
        <v>2</v>
      </c>
      <c r="C89" s="1">
        <f>'Playing Schedule Div 1-6'!C89</f>
        <v>3</v>
      </c>
      <c r="D89" s="1"/>
      <c r="E89" t="str">
        <f ca="1">+INDEX(Teams!$C$4:$J$15,MATCH($A89,Teams!$B$4:$B$15,0),MATCH($E$1,Teams!$C$3:$J$3,0))</f>
        <v>Henley E</v>
      </c>
      <c r="F89" t="s">
        <v>2</v>
      </c>
      <c r="G89" t="str">
        <f ca="1">+INDEX(Teams!$C$4:$J$15,MATCH($C89,Teams!$B$4:$B$15,0),MATCH($E$1,Teams!$C$3:$J$3,0))</f>
        <v>Hinckley B</v>
      </c>
    </row>
    <row r="90" spans="1:7">
      <c r="A90" s="1">
        <f>'Playing Schedule Div 1-6'!A90</f>
        <v>10</v>
      </c>
      <c r="B90" s="1" t="s">
        <v>2</v>
      </c>
      <c r="C90" s="1">
        <f>'Playing Schedule Div 1-6'!C90</f>
        <v>4</v>
      </c>
      <c r="D90" s="1"/>
      <c r="E90" t="str">
        <f ca="1">+INDEX(Teams!$C$4:$J$15,MATCH($A90,Teams!$B$4:$B$15,0),MATCH($E$1,Teams!$C$3:$J$3,0))</f>
        <v>Highway C</v>
      </c>
      <c r="F90" t="s">
        <v>2</v>
      </c>
      <c r="G90" t="str">
        <f ca="1">+INDEX(Teams!$C$4:$J$15,MATCH($C90,Teams!$B$4:$B$15,0),MATCH($E$1,Teams!$C$3:$J$3,0))</f>
        <v>C&amp;NW C</v>
      </c>
    </row>
    <row r="91" spans="1:7">
      <c r="A91" s="1">
        <f>'Playing Schedule Div 1-6'!A91</f>
        <v>6</v>
      </c>
      <c r="B91" s="1" t="s">
        <v>2</v>
      </c>
      <c r="C91" s="1">
        <f>'Playing Schedule Div 1-6'!C91</f>
        <v>5</v>
      </c>
      <c r="D91" s="1"/>
      <c r="E91" t="str">
        <f ca="1">+INDEX(Teams!$C$4:$J$15,MATCH($A91,Teams!$B$4:$B$15,0),MATCH($E$1,Teams!$C$3:$J$3,0))</f>
        <v>Hinckley C</v>
      </c>
      <c r="F91" t="s">
        <v>2</v>
      </c>
      <c r="G91" t="str">
        <f ca="1">+INDEX(Teams!$C$4:$J$15,MATCH($C91,Teams!$B$4:$B$15,0),MATCH($E$1,Teams!$C$3:$J$3,0))</f>
        <v>Henley D</v>
      </c>
    </row>
    <row r="92" spans="1:7">
      <c r="A92" s="1"/>
      <c r="B92" s="1"/>
      <c r="C92" s="1"/>
      <c r="D92" s="1"/>
    </row>
    <row r="93" spans="1:7">
      <c r="A93" s="1" t="s">
        <v>15</v>
      </c>
      <c r="B93" s="1"/>
      <c r="C93" s="1"/>
      <c r="D93" s="1"/>
    </row>
    <row r="94" spans="1:7">
      <c r="A94" s="1">
        <f>'Playing Schedule Div 1-6'!A94</f>
        <v>1</v>
      </c>
      <c r="B94" s="1" t="s">
        <v>2</v>
      </c>
      <c r="C94" s="1">
        <f>'Playing Schedule Div 1-6'!C94</f>
        <v>5</v>
      </c>
      <c r="D94" s="1"/>
      <c r="E94" t="str">
        <f ca="1">+INDEX(Teams!$C$4:$J$15,MATCH($A94,Teams!$B$4:$B$15,0),MATCH($E$1,Teams!$C$3:$J$3,0))</f>
        <v>Leamington E</v>
      </c>
      <c r="F94" t="s">
        <v>2</v>
      </c>
      <c r="G94" t="str">
        <f ca="1">+INDEX(Teams!$C$4:$J$15,MATCH($C94,Teams!$B$4:$B$15,0),MATCH($E$1,Teams!$C$3:$J$3,0))</f>
        <v>Henley D</v>
      </c>
    </row>
    <row r="95" spans="1:7">
      <c r="A95" s="1">
        <f>'Playing Schedule Div 1-6'!A95</f>
        <v>8</v>
      </c>
      <c r="B95" s="1" t="s">
        <v>2</v>
      </c>
      <c r="C95" s="1">
        <f>'Playing Schedule Div 1-6'!C95</f>
        <v>2</v>
      </c>
      <c r="D95" s="1"/>
      <c r="E95" t="str">
        <f ca="1">+INDEX(Teams!$C$4:$J$15,MATCH($A95,Teams!$B$4:$B$15,0),MATCH($E$1,Teams!$C$3:$J$3,0))</f>
        <v>Alvis B</v>
      </c>
      <c r="F95" t="s">
        <v>2</v>
      </c>
      <c r="G95" t="str">
        <f ca="1">+INDEX(Teams!$C$4:$J$15,MATCH($C95,Teams!$B$4:$B$15,0),MATCH($E$1,Teams!$C$3:$J$3,0))</f>
        <v>Griff &amp; Coton B</v>
      </c>
    </row>
    <row r="96" spans="1:7">
      <c r="A96" s="1">
        <f>'Playing Schedule Div 1-6'!A96</f>
        <v>3</v>
      </c>
      <c r="B96" s="1" t="s">
        <v>2</v>
      </c>
      <c r="C96" s="1">
        <f>'Playing Schedule Div 1-6'!C96</f>
        <v>10</v>
      </c>
      <c r="D96" s="1"/>
      <c r="E96" t="str">
        <f ca="1">+INDEX(Teams!$C$4:$J$15,MATCH($A96,Teams!$B$4:$B$15,0),MATCH($E$1,Teams!$C$3:$J$3,0))</f>
        <v>Hinckley B</v>
      </c>
      <c r="F96" t="s">
        <v>2</v>
      </c>
      <c r="G96" t="str">
        <f ca="1">+INDEX(Teams!$C$4:$J$15,MATCH($C96,Teams!$B$4:$B$15,0),MATCH($E$1,Teams!$C$3:$J$3,0))</f>
        <v>Highway C</v>
      </c>
    </row>
    <row r="97" spans="1:7">
      <c r="A97" s="1">
        <f>'Playing Schedule Div 1-6'!A97</f>
        <v>4</v>
      </c>
      <c r="B97" s="1" t="s">
        <v>2</v>
      </c>
      <c r="C97" s="1">
        <f>'Playing Schedule Div 1-6'!C97</f>
        <v>6</v>
      </c>
      <c r="D97" s="1"/>
      <c r="E97" t="str">
        <f ca="1">+INDEX(Teams!$C$4:$J$15,MATCH($A97,Teams!$B$4:$B$15,0),MATCH($E$1,Teams!$C$3:$J$3,0))</f>
        <v>C&amp;NW C</v>
      </c>
      <c r="F97" t="s">
        <v>2</v>
      </c>
      <c r="G97" t="str">
        <f ca="1">+INDEX(Teams!$C$4:$J$15,MATCH($C97,Teams!$B$4:$B$15,0),MATCH($E$1,Teams!$C$3:$J$3,0))</f>
        <v>Hinckley C</v>
      </c>
    </row>
    <row r="98" spans="1:7">
      <c r="A98" s="1">
        <f>'Playing Schedule Div 1-6'!A98</f>
        <v>7</v>
      </c>
      <c r="B98" s="1" t="s">
        <v>2</v>
      </c>
      <c r="C98" s="1">
        <f>'Playing Schedule Div 1-6'!C98</f>
        <v>9</v>
      </c>
      <c r="D98" s="1"/>
      <c r="E98" t="str">
        <f ca="1">+INDEX(Teams!$C$4:$J$15,MATCH($A98,Teams!$B$4:$B$15,0),MATCH($E$1,Teams!$C$3:$J$3,0))</f>
        <v>Henley E</v>
      </c>
      <c r="F98" t="s">
        <v>2</v>
      </c>
      <c r="G98" t="str">
        <f ca="1">+INDEX(Teams!$C$4:$J$15,MATCH($C98,Teams!$B$4:$B$15,0),MATCH($E$1,Teams!$C$3:$J$3,0))</f>
        <v>C&amp;NW B</v>
      </c>
    </row>
    <row r="99" spans="1:7">
      <c r="A99" s="1"/>
      <c r="B99" s="1"/>
      <c r="C99" s="1"/>
      <c r="D99" s="1"/>
    </row>
    <row r="100" spans="1:7">
      <c r="A100" s="1" t="s">
        <v>16</v>
      </c>
      <c r="B100" s="1"/>
      <c r="C100" s="1"/>
      <c r="D100" s="1"/>
    </row>
    <row r="101" spans="1:7">
      <c r="A101" s="1">
        <f>'Playing Schedule Div 1-6'!A101</f>
        <v>6</v>
      </c>
      <c r="B101" s="1" t="s">
        <v>2</v>
      </c>
      <c r="C101" s="1">
        <f>'Playing Schedule Div 1-6'!C101</f>
        <v>1</v>
      </c>
      <c r="D101" s="1"/>
      <c r="E101" t="str">
        <f ca="1">+INDEX(Teams!$C$4:$J$15,MATCH($A101,Teams!$B$4:$B$15,0),MATCH($E$1,Teams!$C$3:$J$3,0))</f>
        <v>Hinckley C</v>
      </c>
      <c r="F101" t="s">
        <v>2</v>
      </c>
      <c r="G101" t="str">
        <f ca="1">+INDEX(Teams!$C$4:$J$15,MATCH($C101,Teams!$B$4:$B$15,0),MATCH($E$1,Teams!$C$3:$J$3,0))</f>
        <v>Leamington E</v>
      </c>
    </row>
    <row r="102" spans="1:7">
      <c r="A102" s="1">
        <f>'Playing Schedule Div 1-6'!A102</f>
        <v>2</v>
      </c>
      <c r="B102" s="1" t="s">
        <v>2</v>
      </c>
      <c r="C102" s="1">
        <f>'Playing Schedule Div 1-6'!C102</f>
        <v>3</v>
      </c>
      <c r="D102" s="1"/>
      <c r="E102" t="str">
        <f ca="1">+INDEX(Teams!$C$4:$J$15,MATCH($A102,Teams!$B$4:$B$15,0),MATCH($E$1,Teams!$C$3:$J$3,0))</f>
        <v>Griff &amp; Coton B</v>
      </c>
      <c r="F102" t="s">
        <v>2</v>
      </c>
      <c r="G102" t="str">
        <f ca="1">+INDEX(Teams!$C$4:$J$15,MATCH($C102,Teams!$B$4:$B$15,0),MATCH($E$1,Teams!$C$3:$J$3,0))</f>
        <v>Hinckley B</v>
      </c>
    </row>
    <row r="103" spans="1:7">
      <c r="A103" s="1">
        <f>'Playing Schedule Div 1-6'!A103</f>
        <v>9</v>
      </c>
      <c r="B103" s="1" t="s">
        <v>2</v>
      </c>
      <c r="C103" s="1">
        <f>'Playing Schedule Div 1-6'!C103</f>
        <v>4</v>
      </c>
      <c r="D103" s="1"/>
      <c r="E103" t="str">
        <f ca="1">+INDEX(Teams!$C$4:$J$15,MATCH($A103,Teams!$B$4:$B$15,0),MATCH($E$1,Teams!$C$3:$J$3,0))</f>
        <v>C&amp;NW B</v>
      </c>
      <c r="F103" t="s">
        <v>2</v>
      </c>
      <c r="G103" t="str">
        <f ca="1">+INDEX(Teams!$C$4:$J$15,MATCH($C103,Teams!$B$4:$B$15,0),MATCH($E$1,Teams!$C$3:$J$3,0))</f>
        <v>C&amp;NW C</v>
      </c>
    </row>
    <row r="104" spans="1:7">
      <c r="A104" s="1">
        <f>'Playing Schedule Div 1-6'!A104</f>
        <v>5</v>
      </c>
      <c r="B104" s="1" t="s">
        <v>2</v>
      </c>
      <c r="C104" s="1">
        <f>'Playing Schedule Div 1-6'!C104</f>
        <v>10</v>
      </c>
      <c r="D104" s="1"/>
      <c r="E104" t="str">
        <f ca="1">+INDEX(Teams!$C$4:$J$15,MATCH($A104,Teams!$B$4:$B$15,0),MATCH($E$1,Teams!$C$3:$J$3,0))</f>
        <v>Henley D</v>
      </c>
      <c r="F104" t="s">
        <v>2</v>
      </c>
      <c r="G104" t="str">
        <f ca="1">+INDEX(Teams!$C$4:$J$15,MATCH($C104,Teams!$B$4:$B$15,0),MATCH($E$1,Teams!$C$3:$J$3,0))</f>
        <v>Highway C</v>
      </c>
    </row>
    <row r="105" spans="1:7">
      <c r="A105" s="1">
        <f>'Playing Schedule Div 1-6'!A105</f>
        <v>8</v>
      </c>
      <c r="B105" s="1" t="s">
        <v>2</v>
      </c>
      <c r="C105" s="1">
        <f>'Playing Schedule Div 1-6'!C105</f>
        <v>7</v>
      </c>
      <c r="D105" s="1"/>
      <c r="E105" t="str">
        <f ca="1">+INDEX(Teams!$C$4:$J$15,MATCH($A105,Teams!$B$4:$B$15,0),MATCH($E$1,Teams!$C$3:$J$3,0))</f>
        <v>Alvis B</v>
      </c>
      <c r="F105" t="s">
        <v>2</v>
      </c>
      <c r="G105" t="str">
        <f ca="1">+INDEX(Teams!$C$4:$J$15,MATCH($C105,Teams!$B$4:$B$15,0),MATCH($E$1,Teams!$C$3:$J$3,0))</f>
        <v>Henley E</v>
      </c>
    </row>
    <row r="106" spans="1:7">
      <c r="A106" s="1"/>
      <c r="B106" s="1"/>
      <c r="C106" s="1"/>
      <c r="D106" s="1"/>
    </row>
    <row r="107" spans="1:7">
      <c r="A107" s="1" t="s">
        <v>17</v>
      </c>
      <c r="B107" s="1"/>
      <c r="C107" s="1"/>
      <c r="D107" s="1"/>
    </row>
    <row r="108" spans="1:7">
      <c r="A108" s="1">
        <f>'Playing Schedule Div 1-6'!A108</f>
        <v>1</v>
      </c>
      <c r="B108" s="1" t="s">
        <v>2</v>
      </c>
      <c r="C108" s="1">
        <f>'Playing Schedule Div 1-6'!C108</f>
        <v>3</v>
      </c>
      <c r="D108" s="1"/>
      <c r="E108" t="str">
        <f ca="1">+INDEX(Teams!$C$4:$J$15,MATCH($A108,Teams!$B$4:$B$15,0),MATCH($E$1,Teams!$C$3:$J$3,0))</f>
        <v>Leamington E</v>
      </c>
      <c r="F108" t="s">
        <v>2</v>
      </c>
      <c r="G108" t="str">
        <f ca="1">+INDEX(Teams!$C$4:$J$15,MATCH($C108,Teams!$B$4:$B$15,0),MATCH($E$1,Teams!$C$3:$J$3,0))</f>
        <v>Hinckley B</v>
      </c>
    </row>
    <row r="109" spans="1:7">
      <c r="A109" s="1">
        <f>'Playing Schedule Div 1-6'!A109</f>
        <v>4</v>
      </c>
      <c r="B109" s="1" t="s">
        <v>2</v>
      </c>
      <c r="C109" s="1">
        <f>'Playing Schedule Div 1-6'!C109</f>
        <v>2</v>
      </c>
      <c r="D109" s="1"/>
      <c r="E109" t="str">
        <f ca="1">+INDEX(Teams!$C$4:$J$15,MATCH($A109,Teams!$B$4:$B$15,0),MATCH($E$1,Teams!$C$3:$J$3,0))</f>
        <v>C&amp;NW C</v>
      </c>
      <c r="F109" t="s">
        <v>2</v>
      </c>
      <c r="G109" t="str">
        <f ca="1">+INDEX(Teams!$C$4:$J$15,MATCH($C109,Teams!$B$4:$B$15,0),MATCH($E$1,Teams!$C$3:$J$3,0))</f>
        <v>Griff &amp; Coton B</v>
      </c>
    </row>
    <row r="110" spans="1:7">
      <c r="A110" s="1">
        <f>'Playing Schedule Div 1-6'!A110</f>
        <v>7</v>
      </c>
      <c r="B110" s="1" t="s">
        <v>2</v>
      </c>
      <c r="C110" s="1">
        <f>'Playing Schedule Div 1-6'!C110</f>
        <v>5</v>
      </c>
      <c r="D110" s="1"/>
      <c r="E110" t="str">
        <f ca="1">+INDEX(Teams!$C$4:$J$15,MATCH($A110,Teams!$B$4:$B$15,0),MATCH($E$1,Teams!$C$3:$J$3,0))</f>
        <v>Henley E</v>
      </c>
      <c r="F110" t="s">
        <v>2</v>
      </c>
      <c r="G110" t="str">
        <f ca="1">+INDEX(Teams!$C$4:$J$15,MATCH($C110,Teams!$B$4:$B$15,0),MATCH($E$1,Teams!$C$3:$J$3,0))</f>
        <v>Henley D</v>
      </c>
    </row>
    <row r="111" spans="1:7">
      <c r="A111" s="1">
        <f>'Playing Schedule Div 1-6'!A111</f>
        <v>6</v>
      </c>
      <c r="B111" s="1" t="s">
        <v>2</v>
      </c>
      <c r="C111" s="1">
        <f>'Playing Schedule Div 1-6'!C111</f>
        <v>8</v>
      </c>
      <c r="D111" s="1"/>
      <c r="E111" t="str">
        <f ca="1">+INDEX(Teams!$C$4:$J$15,MATCH($A111,Teams!$B$4:$B$15,0),MATCH($E$1,Teams!$C$3:$J$3,0))</f>
        <v>Hinckley C</v>
      </c>
      <c r="F111" t="s">
        <v>2</v>
      </c>
      <c r="G111" t="str">
        <f ca="1">+INDEX(Teams!$C$4:$J$15,MATCH($C111,Teams!$B$4:$B$15,0),MATCH($E$1,Teams!$C$3:$J$3,0))</f>
        <v>Alvis B</v>
      </c>
    </row>
    <row r="112" spans="1:7">
      <c r="A112" s="1">
        <f>'Playing Schedule Div 1-6'!A112</f>
        <v>10</v>
      </c>
      <c r="B112" s="1" t="s">
        <v>2</v>
      </c>
      <c r="C112" s="1">
        <f>'Playing Schedule Div 1-6'!C112</f>
        <v>9</v>
      </c>
      <c r="D112" s="1"/>
      <c r="E112" t="str">
        <f ca="1">+INDEX(Teams!$C$4:$J$15,MATCH($A112,Teams!$B$4:$B$15,0),MATCH($E$1,Teams!$C$3:$J$3,0))</f>
        <v>Highway C</v>
      </c>
      <c r="F112" t="s">
        <v>2</v>
      </c>
      <c r="G112" t="str">
        <f ca="1">+INDEX(Teams!$C$4:$J$15,MATCH($C112,Teams!$B$4:$B$15,0),MATCH($E$1,Teams!$C$3:$J$3,0))</f>
        <v>C&amp;NW B</v>
      </c>
    </row>
    <row r="113" spans="1:9">
      <c r="A113" s="1"/>
      <c r="B113" s="1"/>
      <c r="C113" s="1"/>
      <c r="D113" s="1"/>
    </row>
    <row r="114" spans="1:9" ht="15">
      <c r="A114" s="1" t="s">
        <v>18</v>
      </c>
      <c r="B114" s="1"/>
      <c r="C114" s="1"/>
      <c r="D114" s="1"/>
      <c r="I114" s="2"/>
    </row>
    <row r="115" spans="1:9">
      <c r="A115" s="1">
        <f>'Playing Schedule Div 1-6'!A115</f>
        <v>9</v>
      </c>
      <c r="B115" s="1" t="s">
        <v>2</v>
      </c>
      <c r="C115" s="1">
        <f>'Playing Schedule Div 1-6'!C115</f>
        <v>1</v>
      </c>
      <c r="D115" s="1"/>
      <c r="E115" t="str">
        <f ca="1">+INDEX(Teams!$C$4:$J$15,MATCH($A115,Teams!$B$4:$B$15,0),MATCH($E$1,Teams!$C$3:$J$3,0))</f>
        <v>C&amp;NW B</v>
      </c>
      <c r="F115" t="s">
        <v>2</v>
      </c>
      <c r="G115" t="str">
        <f ca="1">+INDEX(Teams!$C$4:$J$15,MATCH($C115,Teams!$B$4:$B$15,0),MATCH($E$1,Teams!$C$3:$J$3,0))</f>
        <v>Leamington E</v>
      </c>
    </row>
    <row r="116" spans="1:9">
      <c r="A116" s="1">
        <f>'Playing Schedule Div 1-6'!A116</f>
        <v>2</v>
      </c>
      <c r="B116" s="1" t="s">
        <v>2</v>
      </c>
      <c r="C116" s="1">
        <f>'Playing Schedule Div 1-6'!C116</f>
        <v>10</v>
      </c>
      <c r="D116" s="1"/>
      <c r="E116" t="str">
        <f ca="1">+INDEX(Teams!$C$4:$J$15,MATCH($A116,Teams!$B$4:$B$15,0),MATCH($E$1,Teams!$C$3:$J$3,0))</f>
        <v>Griff &amp; Coton B</v>
      </c>
      <c r="F116" t="s">
        <v>2</v>
      </c>
      <c r="G116" t="str">
        <f ca="1">+INDEX(Teams!$C$4:$J$15,MATCH($C116,Teams!$B$4:$B$15,0),MATCH($E$1,Teams!$C$3:$J$3,0))</f>
        <v>Highway C</v>
      </c>
    </row>
    <row r="117" spans="1:9">
      <c r="A117" s="1">
        <f>'Playing Schedule Div 1-6'!A117</f>
        <v>3</v>
      </c>
      <c r="B117" s="1" t="s">
        <v>2</v>
      </c>
      <c r="C117" s="1">
        <f>'Playing Schedule Div 1-6'!C117</f>
        <v>4</v>
      </c>
      <c r="D117" s="1"/>
      <c r="E117" t="str">
        <f ca="1">+INDEX(Teams!$C$4:$J$15,MATCH($A117,Teams!$B$4:$B$15,0),MATCH($E$1,Teams!$C$3:$J$3,0))</f>
        <v>Hinckley B</v>
      </c>
      <c r="F117" t="s">
        <v>2</v>
      </c>
      <c r="G117" t="str">
        <f ca="1">+INDEX(Teams!$C$4:$J$15,MATCH($C117,Teams!$B$4:$B$15,0),MATCH($E$1,Teams!$C$3:$J$3,0))</f>
        <v>C&amp;NW C</v>
      </c>
    </row>
    <row r="118" spans="1:9">
      <c r="A118" s="1">
        <f>'Playing Schedule Div 1-6'!A118</f>
        <v>8</v>
      </c>
      <c r="B118" s="1" t="s">
        <v>2</v>
      </c>
      <c r="C118" s="1">
        <f>'Playing Schedule Div 1-6'!C118</f>
        <v>5</v>
      </c>
      <c r="D118" s="1"/>
      <c r="E118" t="str">
        <f ca="1">+INDEX(Teams!$C$4:$J$15,MATCH($A118,Teams!$B$4:$B$15,0),MATCH($E$1,Teams!$C$3:$J$3,0))</f>
        <v>Alvis B</v>
      </c>
      <c r="F118" t="s">
        <v>2</v>
      </c>
      <c r="G118" t="str">
        <f ca="1">+INDEX(Teams!$C$4:$J$15,MATCH($C118,Teams!$B$4:$B$15,0),MATCH($E$1,Teams!$C$3:$J$3,0))</f>
        <v>Henley D</v>
      </c>
    </row>
    <row r="119" spans="1:9">
      <c r="A119" s="1">
        <f>'Playing Schedule Div 1-6'!A119</f>
        <v>7</v>
      </c>
      <c r="B119" s="1" t="s">
        <v>2</v>
      </c>
      <c r="C119" s="1">
        <f>'Playing Schedule Div 1-6'!C119</f>
        <v>6</v>
      </c>
      <c r="D119" s="1"/>
      <c r="E119" t="str">
        <f ca="1">+INDEX(Teams!$C$4:$J$15,MATCH($A119,Teams!$B$4:$B$15,0),MATCH($E$1,Teams!$C$3:$J$3,0))</f>
        <v>Henley E</v>
      </c>
      <c r="F119" t="s">
        <v>2</v>
      </c>
      <c r="G119" t="str">
        <f ca="1">+INDEX(Teams!$C$4:$J$15,MATCH($C119,Teams!$B$4:$B$15,0),MATCH($E$1,Teams!$C$3:$J$3,0))</f>
        <v>Hinckley C</v>
      </c>
    </row>
    <row r="120" spans="1:9">
      <c r="A120" s="1"/>
      <c r="B120" s="1"/>
      <c r="C120" s="1"/>
      <c r="D120" s="1"/>
    </row>
    <row r="121" spans="1:9">
      <c r="A121" s="1" t="s">
        <v>19</v>
      </c>
      <c r="B121" s="1"/>
      <c r="C121" s="1"/>
      <c r="D121" s="1"/>
    </row>
    <row r="122" spans="1:9">
      <c r="A122" s="1">
        <f>'Playing Schedule Div 1-6'!A122</f>
        <v>1</v>
      </c>
      <c r="B122" s="1" t="s">
        <v>2</v>
      </c>
      <c r="C122" s="1">
        <f>'Playing Schedule Div 1-6'!C122</f>
        <v>10</v>
      </c>
      <c r="D122" s="1"/>
      <c r="E122" t="str">
        <f ca="1">+INDEX(Teams!$C$4:$J$15,MATCH($A122,Teams!$B$4:$B$15,0),MATCH($E$1,Teams!$C$3:$J$3,0))</f>
        <v>Leamington E</v>
      </c>
      <c r="F122" t="s">
        <v>2</v>
      </c>
      <c r="G122" t="str">
        <f ca="1">+INDEX(Teams!$C$4:$J$15,MATCH($C122,Teams!$B$4:$B$15,0),MATCH($E$1,Teams!$C$3:$J$3,0))</f>
        <v>Highway C</v>
      </c>
    </row>
    <row r="123" spans="1:9">
      <c r="A123" s="1">
        <f>'Playing Schedule Div 1-6'!A123</f>
        <v>5</v>
      </c>
      <c r="B123" s="1" t="s">
        <v>2</v>
      </c>
      <c r="C123" s="1">
        <f>'Playing Schedule Div 1-6'!C123</f>
        <v>2</v>
      </c>
      <c r="D123" s="1"/>
      <c r="E123" t="str">
        <f ca="1">+INDEX(Teams!$C$4:$J$15,MATCH($A123,Teams!$B$4:$B$15,0),MATCH($E$1,Teams!$C$3:$J$3,0))</f>
        <v>Henley D</v>
      </c>
      <c r="F123" t="s">
        <v>2</v>
      </c>
      <c r="G123" t="str">
        <f ca="1">+INDEX(Teams!$C$4:$J$15,MATCH($C123,Teams!$B$4:$B$15,0),MATCH($E$1,Teams!$C$3:$J$3,0))</f>
        <v>Griff &amp; Coton B</v>
      </c>
    </row>
    <row r="124" spans="1:9">
      <c r="A124" s="1">
        <f>'Playing Schedule Div 1-6'!A124</f>
        <v>6</v>
      </c>
      <c r="B124" s="1" t="s">
        <v>2</v>
      </c>
      <c r="C124" s="1">
        <f>'Playing Schedule Div 1-6'!C124</f>
        <v>3</v>
      </c>
      <c r="D124" s="1"/>
      <c r="E124" t="str">
        <f ca="1">+INDEX(Teams!$C$4:$J$15,MATCH($A124,Teams!$B$4:$B$15,0),MATCH($E$1,Teams!$C$3:$J$3,0))</f>
        <v>Hinckley C</v>
      </c>
      <c r="F124" t="s">
        <v>2</v>
      </c>
      <c r="G124" t="str">
        <f ca="1">+INDEX(Teams!$C$4:$J$15,MATCH($C124,Teams!$B$4:$B$15,0),MATCH($E$1,Teams!$C$3:$J$3,0))</f>
        <v>Hinckley B</v>
      </c>
    </row>
    <row r="125" spans="1:9">
      <c r="A125" s="1">
        <f>'Playing Schedule Div 1-6'!A125</f>
        <v>4</v>
      </c>
      <c r="B125" s="1" t="s">
        <v>2</v>
      </c>
      <c r="C125" s="1">
        <f>'Playing Schedule Div 1-6'!C125</f>
        <v>7</v>
      </c>
      <c r="D125" s="1"/>
      <c r="E125" t="str">
        <f ca="1">+INDEX(Teams!$C$4:$J$15,MATCH($A125,Teams!$B$4:$B$15,0),MATCH($E$1,Teams!$C$3:$J$3,0))</f>
        <v>C&amp;NW C</v>
      </c>
      <c r="F125" t="s">
        <v>2</v>
      </c>
      <c r="G125" t="str">
        <f ca="1">+INDEX(Teams!$C$4:$J$15,MATCH($C125,Teams!$B$4:$B$15,0),MATCH($E$1,Teams!$C$3:$J$3,0))</f>
        <v>Henley E</v>
      </c>
    </row>
    <row r="126" spans="1:9">
      <c r="A126" s="1">
        <f>'Playing Schedule Div 1-6'!A126</f>
        <v>8</v>
      </c>
      <c r="B126" s="1" t="s">
        <v>2</v>
      </c>
      <c r="C126" s="1">
        <f>'Playing Schedule Div 1-6'!C126</f>
        <v>9</v>
      </c>
      <c r="D126" s="1"/>
      <c r="E126" t="str">
        <f ca="1">+INDEX(Teams!$C$4:$J$15,MATCH($A126,Teams!$B$4:$B$15,0),MATCH($E$1,Teams!$C$3:$J$3,0))</f>
        <v>Alvis B</v>
      </c>
      <c r="F126" t="s">
        <v>2</v>
      </c>
      <c r="G126" t="str">
        <f ca="1">+INDEX(Teams!$C$4:$J$15,MATCH($C126,Teams!$B$4:$B$15,0),MATCH($E$1,Teams!$C$3:$J$3,0))</f>
        <v>C&amp;NW B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83" workbookViewId="0">
      <selection activeCell="E10" sqref="E10:G128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Division 6</v>
      </c>
    </row>
    <row r="2" spans="1:10" ht="15">
      <c r="A2" s="1" t="s">
        <v>1</v>
      </c>
      <c r="B2" s="1"/>
      <c r="C2" s="1"/>
      <c r="D2" s="1"/>
      <c r="J2" s="2"/>
    </row>
    <row r="3" spans="1:10">
      <c r="A3" s="1">
        <f>'Playing Schedule Div 1-6'!A3</f>
        <v>7</v>
      </c>
      <c r="B3" s="1" t="s">
        <v>2</v>
      </c>
      <c r="C3" s="1">
        <f>'Playing Schedule Div 1-6'!C3</f>
        <v>1</v>
      </c>
      <c r="D3" s="1"/>
      <c r="E3" t="str">
        <f ca="1">+INDEX(Teams!$C$4:$J$15,MATCH($A3,Teams!$B$4:$B$15,0),MATCH($E$1,Teams!$C$3:$J$3,0))</f>
        <v>Alec High</v>
      </c>
      <c r="F3" t="s">
        <v>2</v>
      </c>
      <c r="G3" t="str">
        <f ca="1">+INDEX(Teams!$C$4:$J$15,MATCH($C3,Teams!$B$4:$B$15,0),MATCH($E$1,Teams!$C$3:$J$3,0))</f>
        <v>LMR Rugby C</v>
      </c>
    </row>
    <row r="4" spans="1:10">
      <c r="A4" s="1">
        <f>'Playing Schedule Div 1-6'!A4</f>
        <v>2</v>
      </c>
      <c r="B4" s="1" t="s">
        <v>2</v>
      </c>
      <c r="C4" s="1">
        <f>'Playing Schedule Div 1-6'!C4</f>
        <v>6</v>
      </c>
      <c r="D4" s="1"/>
      <c r="E4" t="str">
        <f ca="1">+INDEX(Teams!$C$4:$J$15,MATCH($A4,Teams!$B$4:$B$15,0),MATCH($E$1,Teams!$C$3:$J$3,0))</f>
        <v>Offchurch B</v>
      </c>
      <c r="F4" t="s">
        <v>2</v>
      </c>
      <c r="G4" t="str">
        <f ca="1">+INDEX(Teams!$C$4:$J$15,MATCH($C4,Teams!$B$4:$B$15,0),MATCH($E$1,Teams!$C$3:$J$3,0))</f>
        <v>Coventry Sphinx B</v>
      </c>
    </row>
    <row r="5" spans="1:10">
      <c r="A5" s="1">
        <f>'Playing Schedule Div 1-6'!A5</f>
        <v>3</v>
      </c>
      <c r="B5" s="1" t="s">
        <v>2</v>
      </c>
      <c r="C5" s="1">
        <f>'Playing Schedule Div 1-6'!C5</f>
        <v>9</v>
      </c>
      <c r="D5" s="1"/>
      <c r="E5" t="str">
        <f ca="1">+INDEX(Teams!$C$4:$J$15,MATCH($A5,Teams!$B$4:$B$15,0),MATCH($E$1,Teams!$C$3:$J$3,0))</f>
        <v>Hinckley D</v>
      </c>
      <c r="F5" t="s">
        <v>2</v>
      </c>
      <c r="G5" t="str">
        <f ca="1">+INDEX(Teams!$C$4:$J$15,MATCH($C5,Teams!$B$4:$B$15,0),MATCH($E$1,Teams!$C$3:$J$3,0))</f>
        <v>C&amp;NW D</v>
      </c>
    </row>
    <row r="6" spans="1:10">
      <c r="A6" s="1">
        <f>'Playing Schedule Div 1-6'!A6</f>
        <v>4</v>
      </c>
      <c r="B6" s="1" t="s">
        <v>2</v>
      </c>
      <c r="C6" s="1">
        <f>'Playing Schedule Div 1-6'!C6</f>
        <v>5</v>
      </c>
      <c r="D6" s="1"/>
      <c r="E6" t="str">
        <f ca="1">+INDEX(Teams!$C$4:$J$15,MATCH($A6,Teams!$B$4:$B$15,0),MATCH($E$1,Teams!$C$3:$J$3,0))</f>
        <v>Copsewood E</v>
      </c>
      <c r="F6" t="s">
        <v>2</v>
      </c>
      <c r="G6" t="str">
        <f ca="1">+INDEX(Teams!$C$4:$J$15,MATCH($C6,Teams!$B$4:$B$15,0),MATCH($E$1,Teams!$C$3:$J$3,0))</f>
        <v>Harbury B</v>
      </c>
    </row>
    <row r="7" spans="1:10">
      <c r="A7" s="1">
        <f>'Playing Schedule Div 1-6'!A7</f>
        <v>8</v>
      </c>
      <c r="B7" s="1" t="s">
        <v>2</v>
      </c>
      <c r="C7" s="1">
        <f>'Playing Schedule Div 1-6'!C7</f>
        <v>10</v>
      </c>
      <c r="D7" s="1"/>
      <c r="E7" t="str">
        <f ca="1">+INDEX(Teams!$C$4:$J$15,MATCH($A7,Teams!$B$4:$B$15,0),MATCH($E$1,Teams!$C$3:$J$3,0))</f>
        <v>Ernesford D</v>
      </c>
      <c r="F7" t="s">
        <v>2</v>
      </c>
      <c r="G7" t="str">
        <f ca="1">+INDEX(Teams!$C$4:$J$15,MATCH($C7,Teams!$B$4:$B$15,0),MATCH($E$1,Teams!$C$3:$J$3,0))</f>
        <v>Kersley B</v>
      </c>
    </row>
    <row r="8" spans="1:10">
      <c r="A8" s="1"/>
      <c r="B8" s="1"/>
      <c r="C8" s="1"/>
      <c r="D8" s="1"/>
    </row>
    <row r="9" spans="1:10">
      <c r="A9" s="1" t="s">
        <v>3</v>
      </c>
      <c r="B9" s="1"/>
      <c r="C9" s="1"/>
      <c r="D9" s="1"/>
    </row>
    <row r="10" spans="1:10">
      <c r="A10" s="1">
        <f>'Playing Schedule Div 1-6'!A10</f>
        <v>1</v>
      </c>
      <c r="B10" s="1" t="s">
        <v>2</v>
      </c>
      <c r="C10" s="1">
        <f>'Playing Schedule Div 1-6'!C10</f>
        <v>2</v>
      </c>
      <c r="D10" s="1"/>
      <c r="E10" t="str">
        <f ca="1">+INDEX(Teams!$C$4:$J$15,MATCH($A10,Teams!$B$4:$B$15,0),MATCH($E$1,Teams!$C$3:$J$3,0))</f>
        <v>LMR Rugby C</v>
      </c>
      <c r="F10" t="s">
        <v>2</v>
      </c>
      <c r="G10" t="str">
        <f ca="1">+INDEX(Teams!$C$4:$J$15,MATCH($C10,Teams!$B$4:$B$15,0),MATCH($E$1,Teams!$C$3:$J$3,0))</f>
        <v>Offchurch B</v>
      </c>
    </row>
    <row r="11" spans="1:10">
      <c r="A11" s="1">
        <f>'Playing Schedule Div 1-6'!A11</f>
        <v>5</v>
      </c>
      <c r="B11" s="1" t="s">
        <v>2</v>
      </c>
      <c r="C11" s="1">
        <f>'Playing Schedule Div 1-6'!C11</f>
        <v>3</v>
      </c>
      <c r="D11" s="1"/>
      <c r="E11" t="str">
        <f ca="1">+INDEX(Teams!$C$4:$J$15,MATCH($A11,Teams!$B$4:$B$15,0),MATCH($E$1,Teams!$C$3:$J$3,0))</f>
        <v>Harbury B</v>
      </c>
      <c r="F11" t="s">
        <v>2</v>
      </c>
      <c r="G11" t="str">
        <f ca="1">+INDEX(Teams!$C$4:$J$15,MATCH($C11,Teams!$B$4:$B$15,0),MATCH($E$1,Teams!$C$3:$J$3,0))</f>
        <v>Hinckley D</v>
      </c>
    </row>
    <row r="12" spans="1:10">
      <c r="A12" s="1">
        <f>'Playing Schedule Div 1-6'!A12</f>
        <v>4</v>
      </c>
      <c r="B12" s="1" t="s">
        <v>2</v>
      </c>
      <c r="C12" s="1">
        <f>'Playing Schedule Div 1-6'!C12</f>
        <v>8</v>
      </c>
      <c r="D12" s="1"/>
      <c r="E12" t="str">
        <f ca="1">+INDEX(Teams!$C$4:$J$15,MATCH($A12,Teams!$B$4:$B$15,0),MATCH($E$1,Teams!$C$3:$J$3,0))</f>
        <v>Copsewood E</v>
      </c>
      <c r="F12" t="s">
        <v>2</v>
      </c>
      <c r="G12" t="str">
        <f ca="1">+INDEX(Teams!$C$4:$J$15,MATCH($C12,Teams!$B$4:$B$15,0),MATCH($E$1,Teams!$C$3:$J$3,0))</f>
        <v>Ernesford D</v>
      </c>
    </row>
    <row r="13" spans="1:10">
      <c r="A13" s="1">
        <f>'Playing Schedule Div 1-6'!A13</f>
        <v>6</v>
      </c>
      <c r="B13" s="1" t="s">
        <v>2</v>
      </c>
      <c r="C13" s="1">
        <f>'Playing Schedule Div 1-6'!C13</f>
        <v>9</v>
      </c>
      <c r="D13" s="1"/>
      <c r="E13" t="str">
        <f ca="1">+INDEX(Teams!$C$4:$J$15,MATCH($A13,Teams!$B$4:$B$15,0),MATCH($E$1,Teams!$C$3:$J$3,0))</f>
        <v>Coventry Sphinx B</v>
      </c>
      <c r="F13" t="s">
        <v>2</v>
      </c>
      <c r="G13" t="str">
        <f ca="1">+INDEX(Teams!$C$4:$J$15,MATCH($C13,Teams!$B$4:$B$15,0),MATCH($E$1,Teams!$C$3:$J$3,0))</f>
        <v>C&amp;NW D</v>
      </c>
    </row>
    <row r="14" spans="1:10">
      <c r="A14" s="1">
        <f>'Playing Schedule Div 1-6'!A14</f>
        <v>10</v>
      </c>
      <c r="B14" s="1" t="s">
        <v>2</v>
      </c>
      <c r="C14" s="1">
        <f>'Playing Schedule Div 1-6'!C14</f>
        <v>7</v>
      </c>
      <c r="D14" s="1"/>
      <c r="E14" t="str">
        <f ca="1">+INDEX(Teams!$C$4:$J$15,MATCH($A14,Teams!$B$4:$B$15,0),MATCH($E$1,Teams!$C$3:$J$3,0))</f>
        <v>Kersley B</v>
      </c>
      <c r="F14" t="s">
        <v>2</v>
      </c>
      <c r="G14" t="str">
        <f ca="1">+INDEX(Teams!$C$4:$J$15,MATCH($C14,Teams!$B$4:$B$15,0),MATCH($E$1,Teams!$C$3:$J$3,0))</f>
        <v>Alec High</v>
      </c>
    </row>
    <row r="15" spans="1:10">
      <c r="A15" s="1"/>
      <c r="B15" s="1"/>
      <c r="C15" s="1"/>
      <c r="D15" s="1"/>
    </row>
    <row r="16" spans="1:10">
      <c r="A16" s="1" t="s">
        <v>4</v>
      </c>
      <c r="B16" s="1"/>
      <c r="C16" s="1"/>
      <c r="D16" s="1"/>
    </row>
    <row r="17" spans="1:7">
      <c r="A17" s="1">
        <f>'Playing Schedule Div 1-6'!A17</f>
        <v>1</v>
      </c>
      <c r="B17" s="1" t="s">
        <v>2</v>
      </c>
      <c r="C17" s="1">
        <f>'Playing Schedule Div 1-6'!C17</f>
        <v>4</v>
      </c>
      <c r="D17" s="1"/>
      <c r="E17" t="str">
        <f ca="1">+INDEX(Teams!$C$4:$J$15,MATCH($A17,Teams!$B$4:$B$15,0),MATCH($E$1,Teams!$C$3:$J$3,0))</f>
        <v>LMR Rugby C</v>
      </c>
      <c r="F17" t="s">
        <v>2</v>
      </c>
      <c r="G17" t="str">
        <f ca="1">+INDEX(Teams!$C$4:$J$15,MATCH($C17,Teams!$B$4:$B$15,0),MATCH($E$1,Teams!$C$3:$J$3,0))</f>
        <v>Copsewood E</v>
      </c>
    </row>
    <row r="18" spans="1:7">
      <c r="A18" s="1">
        <f>'Playing Schedule Div 1-6'!A18</f>
        <v>7</v>
      </c>
      <c r="B18" s="1" t="s">
        <v>2</v>
      </c>
      <c r="C18" s="1">
        <f>'Playing Schedule Div 1-6'!C18</f>
        <v>2</v>
      </c>
      <c r="D18" s="1"/>
      <c r="E18" t="str">
        <f ca="1">+INDEX(Teams!$C$4:$J$15,MATCH($A18,Teams!$B$4:$B$15,0),MATCH($E$1,Teams!$C$3:$J$3,0))</f>
        <v>Alec High</v>
      </c>
      <c r="F18" t="s">
        <v>2</v>
      </c>
      <c r="G18" t="str">
        <f ca="1">+INDEX(Teams!$C$4:$J$15,MATCH($C18,Teams!$B$4:$B$15,0),MATCH($E$1,Teams!$C$3:$J$3,0))</f>
        <v>Offchurch B</v>
      </c>
    </row>
    <row r="19" spans="1:7">
      <c r="A19" s="1">
        <f>'Playing Schedule Div 1-6'!A19</f>
        <v>8</v>
      </c>
      <c r="B19" s="1" t="s">
        <v>2</v>
      </c>
      <c r="C19" s="1">
        <f>'Playing Schedule Div 1-6'!C19</f>
        <v>3</v>
      </c>
      <c r="D19" s="1"/>
      <c r="E19" t="str">
        <f ca="1">+INDEX(Teams!$C$4:$J$15,MATCH($A19,Teams!$B$4:$B$15,0),MATCH($E$1,Teams!$C$3:$J$3,0))</f>
        <v>Ernesford D</v>
      </c>
      <c r="F19" t="s">
        <v>2</v>
      </c>
      <c r="G19" t="str">
        <f ca="1">+INDEX(Teams!$C$4:$J$15,MATCH($C19,Teams!$B$4:$B$15,0),MATCH($E$1,Teams!$C$3:$J$3,0))</f>
        <v>Hinckley D</v>
      </c>
    </row>
    <row r="20" spans="1:7">
      <c r="A20" s="1">
        <f>'Playing Schedule Div 1-6'!A20</f>
        <v>9</v>
      </c>
      <c r="B20" s="1" t="s">
        <v>2</v>
      </c>
      <c r="C20" s="1">
        <f>'Playing Schedule Div 1-6'!C20</f>
        <v>5</v>
      </c>
      <c r="D20" s="1"/>
      <c r="E20" t="str">
        <f ca="1">+INDEX(Teams!$C$4:$J$15,MATCH($A20,Teams!$B$4:$B$15,0),MATCH($E$1,Teams!$C$3:$J$3,0))</f>
        <v>C&amp;NW D</v>
      </c>
      <c r="F20" t="s">
        <v>2</v>
      </c>
      <c r="G20" t="str">
        <f ca="1">+INDEX(Teams!$C$4:$J$15,MATCH($C20,Teams!$B$4:$B$15,0),MATCH($E$1,Teams!$C$3:$J$3,0))</f>
        <v>Harbury B</v>
      </c>
    </row>
    <row r="21" spans="1:7">
      <c r="A21" s="1">
        <f>'Playing Schedule Div 1-6'!A21</f>
        <v>6</v>
      </c>
      <c r="B21" s="1" t="s">
        <v>2</v>
      </c>
      <c r="C21" s="1">
        <f>'Playing Schedule Div 1-6'!C21</f>
        <v>10</v>
      </c>
      <c r="D21" s="1"/>
      <c r="E21" t="str">
        <f ca="1">+INDEX(Teams!$C$4:$J$15,MATCH($A21,Teams!$B$4:$B$15,0),MATCH($E$1,Teams!$C$3:$J$3,0))</f>
        <v>Coventry Sphinx B</v>
      </c>
      <c r="F21" t="s">
        <v>2</v>
      </c>
      <c r="G21" t="str">
        <f ca="1">+INDEX(Teams!$C$4:$J$15,MATCH($C21,Teams!$B$4:$B$15,0),MATCH($E$1,Teams!$C$3:$J$3,0))</f>
        <v>Kersley B</v>
      </c>
    </row>
    <row r="22" spans="1:7">
      <c r="A22" s="1"/>
      <c r="B22" s="1"/>
      <c r="C22" s="1"/>
      <c r="D22" s="1"/>
    </row>
    <row r="23" spans="1:7">
      <c r="A23" s="1" t="s">
        <v>5</v>
      </c>
      <c r="B23" s="1"/>
      <c r="C23" s="1"/>
      <c r="D23" s="1"/>
    </row>
    <row r="24" spans="1:7">
      <c r="A24" s="1">
        <f>'Playing Schedule Div 1-6'!A24</f>
        <v>8</v>
      </c>
      <c r="B24" s="1" t="s">
        <v>2</v>
      </c>
      <c r="C24" s="1">
        <f>'Playing Schedule Div 1-6'!C24</f>
        <v>1</v>
      </c>
      <c r="D24" s="1"/>
      <c r="E24" t="str">
        <f ca="1">+INDEX(Teams!$C$4:$J$15,MATCH($A24,Teams!$B$4:$B$15,0),MATCH($E$1,Teams!$C$3:$J$3,0))</f>
        <v>Ernesford D</v>
      </c>
      <c r="F24" t="s">
        <v>2</v>
      </c>
      <c r="G24" t="str">
        <f ca="1">+INDEX(Teams!$C$4:$J$15,MATCH($C24,Teams!$B$4:$B$15,0),MATCH($E$1,Teams!$C$3:$J$3,0))</f>
        <v>LMR Rugby C</v>
      </c>
    </row>
    <row r="25" spans="1:7">
      <c r="A25" s="1">
        <f>'Playing Schedule Div 1-6'!A25</f>
        <v>2</v>
      </c>
      <c r="B25" s="1" t="s">
        <v>2</v>
      </c>
      <c r="C25" s="1">
        <f>'Playing Schedule Div 1-6'!C25</f>
        <v>9</v>
      </c>
      <c r="D25" s="1"/>
      <c r="E25" t="str">
        <f ca="1">+INDEX(Teams!$C$4:$J$15,MATCH($A25,Teams!$B$4:$B$15,0),MATCH($E$1,Teams!$C$3:$J$3,0))</f>
        <v>Offchurch B</v>
      </c>
      <c r="F25" t="s">
        <v>2</v>
      </c>
      <c r="G25" t="str">
        <f ca="1">+INDEX(Teams!$C$4:$J$15,MATCH($C25,Teams!$B$4:$B$15,0),MATCH($E$1,Teams!$C$3:$J$3,0))</f>
        <v>C&amp;NW D</v>
      </c>
    </row>
    <row r="26" spans="1:7">
      <c r="A26" s="1">
        <f>'Playing Schedule Div 1-6'!A26</f>
        <v>3</v>
      </c>
      <c r="B26" s="1" t="s">
        <v>2</v>
      </c>
      <c r="C26" s="1">
        <f>'Playing Schedule Div 1-6'!C26</f>
        <v>7</v>
      </c>
      <c r="D26" s="1"/>
      <c r="E26" t="str">
        <f ca="1">+INDEX(Teams!$C$4:$J$15,MATCH($A26,Teams!$B$4:$B$15,0),MATCH($E$1,Teams!$C$3:$J$3,0))</f>
        <v>Hinckley D</v>
      </c>
      <c r="F26" t="s">
        <v>2</v>
      </c>
      <c r="G26" t="str">
        <f ca="1">+INDEX(Teams!$C$4:$J$15,MATCH($C26,Teams!$B$4:$B$15,0),MATCH($E$1,Teams!$C$3:$J$3,0))</f>
        <v>Alec High</v>
      </c>
    </row>
    <row r="27" spans="1:7">
      <c r="A27" s="1">
        <f>'Playing Schedule Div 1-6'!A27</f>
        <v>4</v>
      </c>
      <c r="B27" s="1" t="s">
        <v>2</v>
      </c>
      <c r="C27" s="1">
        <f>'Playing Schedule Div 1-6'!C27</f>
        <v>10</v>
      </c>
      <c r="D27" s="1"/>
      <c r="E27" t="str">
        <f ca="1">+INDEX(Teams!$C$4:$J$15,MATCH($A27,Teams!$B$4:$B$15,0),MATCH($E$1,Teams!$C$3:$J$3,0))</f>
        <v>Copsewood E</v>
      </c>
      <c r="F27" t="s">
        <v>2</v>
      </c>
      <c r="G27" t="str">
        <f ca="1">+INDEX(Teams!$C$4:$J$15,MATCH($C27,Teams!$B$4:$B$15,0),MATCH($E$1,Teams!$C$3:$J$3,0))</f>
        <v>Kersley B</v>
      </c>
    </row>
    <row r="28" spans="1:7">
      <c r="A28" s="1">
        <f>'Playing Schedule Div 1-6'!A28</f>
        <v>5</v>
      </c>
      <c r="B28" s="1" t="s">
        <v>2</v>
      </c>
      <c r="C28" s="1">
        <f>'Playing Schedule Div 1-6'!C28</f>
        <v>6</v>
      </c>
      <c r="D28" s="1"/>
      <c r="E28" t="str">
        <f ca="1">+INDEX(Teams!$C$4:$J$15,MATCH($A28,Teams!$B$4:$B$15,0),MATCH($E$1,Teams!$C$3:$J$3,0))</f>
        <v>Harbury B</v>
      </c>
      <c r="F28" t="s">
        <v>2</v>
      </c>
      <c r="G28" t="str">
        <f ca="1">+INDEX(Teams!$C$4:$J$15,MATCH($C28,Teams!$B$4:$B$15,0),MATCH($E$1,Teams!$C$3:$J$3,0))</f>
        <v>Coventry Sphinx B</v>
      </c>
    </row>
    <row r="29" spans="1:7">
      <c r="A29" s="1"/>
      <c r="B29" s="1"/>
      <c r="C29" s="1"/>
      <c r="D29" s="1"/>
    </row>
    <row r="30" spans="1:7">
      <c r="A30" s="1" t="s">
        <v>6</v>
      </c>
      <c r="B30" s="1"/>
      <c r="C30" s="1"/>
      <c r="D30" s="1"/>
    </row>
    <row r="31" spans="1:7">
      <c r="A31" s="1">
        <f>'Playing Schedule Div 1-6'!A31</f>
        <v>5</v>
      </c>
      <c r="B31" s="1" t="s">
        <v>2</v>
      </c>
      <c r="C31" s="1">
        <f>'Playing Schedule Div 1-6'!C31</f>
        <v>1</v>
      </c>
      <c r="D31" s="1"/>
      <c r="E31" t="str">
        <f ca="1">+INDEX(Teams!$C$4:$J$15,MATCH($A31,Teams!$B$4:$B$15,0),MATCH($E$1,Teams!$C$3:$J$3,0))</f>
        <v>Harbury B</v>
      </c>
      <c r="F31" t="s">
        <v>2</v>
      </c>
      <c r="G31" t="str">
        <f ca="1">+INDEX(Teams!$C$4:$J$15,MATCH($C31,Teams!$B$4:$B$15,0),MATCH($E$1,Teams!$C$3:$J$3,0))</f>
        <v>LMR Rugby C</v>
      </c>
    </row>
    <row r="32" spans="1:7">
      <c r="A32" s="1">
        <f>'Playing Schedule Div 1-6'!A32</f>
        <v>2</v>
      </c>
      <c r="B32" s="1" t="s">
        <v>2</v>
      </c>
      <c r="C32" s="1">
        <f>'Playing Schedule Div 1-6'!C32</f>
        <v>8</v>
      </c>
      <c r="D32" s="1"/>
      <c r="E32" t="str">
        <f ca="1">+INDEX(Teams!$C$4:$J$15,MATCH($A32,Teams!$B$4:$B$15,0),MATCH($E$1,Teams!$C$3:$J$3,0))</f>
        <v>Offchurch B</v>
      </c>
      <c r="F32" t="s">
        <v>2</v>
      </c>
      <c r="G32" t="str">
        <f ca="1">+INDEX(Teams!$C$4:$J$15,MATCH($C32,Teams!$B$4:$B$15,0),MATCH($E$1,Teams!$C$3:$J$3,0))</f>
        <v>Ernesford D</v>
      </c>
    </row>
    <row r="33" spans="1:10">
      <c r="A33" s="1">
        <f>'Playing Schedule Div 1-6'!A33</f>
        <v>10</v>
      </c>
      <c r="B33" s="1" t="s">
        <v>2</v>
      </c>
      <c r="C33" s="1">
        <f>'Playing Schedule Div 1-6'!C33</f>
        <v>3</v>
      </c>
      <c r="D33" s="1"/>
      <c r="E33" t="str">
        <f ca="1">+INDEX(Teams!$C$4:$J$15,MATCH($A33,Teams!$B$4:$B$15,0),MATCH($E$1,Teams!$C$3:$J$3,0))</f>
        <v>Kersley B</v>
      </c>
      <c r="F33" t="s">
        <v>2</v>
      </c>
      <c r="G33" t="str">
        <f ca="1">+INDEX(Teams!$C$4:$J$15,MATCH($C33,Teams!$B$4:$B$15,0),MATCH($E$1,Teams!$C$3:$J$3,0))</f>
        <v>Hinckley D</v>
      </c>
    </row>
    <row r="34" spans="1:10">
      <c r="A34" s="1">
        <f>'Playing Schedule Div 1-6'!A34</f>
        <v>6</v>
      </c>
      <c r="B34" s="1" t="s">
        <v>2</v>
      </c>
      <c r="C34" s="1">
        <f>'Playing Schedule Div 1-6'!C34</f>
        <v>4</v>
      </c>
      <c r="D34" s="1"/>
      <c r="E34" t="str">
        <f ca="1">+INDEX(Teams!$C$4:$J$15,MATCH($A34,Teams!$B$4:$B$15,0),MATCH($E$1,Teams!$C$3:$J$3,0))</f>
        <v>Coventry Sphinx B</v>
      </c>
      <c r="F34" t="s">
        <v>2</v>
      </c>
      <c r="G34" t="str">
        <f ca="1">+INDEX(Teams!$C$4:$J$15,MATCH($C34,Teams!$B$4:$B$15,0),MATCH($E$1,Teams!$C$3:$J$3,0))</f>
        <v>Copsewood E</v>
      </c>
    </row>
    <row r="35" spans="1:10">
      <c r="A35" s="1">
        <f>'Playing Schedule Div 1-6'!A35</f>
        <v>9</v>
      </c>
      <c r="B35" s="1" t="s">
        <v>2</v>
      </c>
      <c r="C35" s="1">
        <f>'Playing Schedule Div 1-6'!C35</f>
        <v>7</v>
      </c>
      <c r="D35" s="1"/>
      <c r="E35" t="str">
        <f ca="1">+INDEX(Teams!$C$4:$J$15,MATCH($A35,Teams!$B$4:$B$15,0),MATCH($E$1,Teams!$C$3:$J$3,0))</f>
        <v>C&amp;NW D</v>
      </c>
      <c r="F35" t="s">
        <v>2</v>
      </c>
      <c r="G35" t="str">
        <f ca="1">+INDEX(Teams!$C$4:$J$15,MATCH($C35,Teams!$B$4:$B$15,0),MATCH($E$1,Teams!$C$3:$J$3,0))</f>
        <v>Alec High</v>
      </c>
    </row>
    <row r="36" spans="1:10">
      <c r="A36" s="1"/>
      <c r="B36" s="1"/>
      <c r="C36" s="1"/>
      <c r="D36" s="1"/>
    </row>
    <row r="37" spans="1:10">
      <c r="A37" s="1" t="s">
        <v>120</v>
      </c>
      <c r="B37" s="1"/>
      <c r="C37" s="1"/>
      <c r="D37" s="1"/>
    </row>
    <row r="38" spans="1:10">
      <c r="A38" s="1">
        <f>'Playing Schedule Div 1-6'!A38</f>
        <v>1</v>
      </c>
      <c r="B38" s="1" t="s">
        <v>2</v>
      </c>
      <c r="C38" s="1">
        <f>'Playing Schedule Div 1-6'!C38</f>
        <v>6</v>
      </c>
      <c r="D38" s="1"/>
      <c r="E38" t="str">
        <f ca="1">+INDEX(Teams!$C$4:$J$15,MATCH($A38,Teams!$B$4:$B$15,0),MATCH($E$1,Teams!$C$3:$J$3,0))</f>
        <v>LMR Rugby C</v>
      </c>
      <c r="F38" t="s">
        <v>2</v>
      </c>
      <c r="G38" t="str">
        <f ca="1">+INDEX(Teams!$C$4:$J$15,MATCH($C38,Teams!$B$4:$B$15,0),MATCH($E$1,Teams!$C$3:$J$3,0))</f>
        <v>Coventry Sphinx B</v>
      </c>
    </row>
    <row r="39" spans="1:10">
      <c r="A39" s="1">
        <f>'Playing Schedule Div 1-6'!A39</f>
        <v>3</v>
      </c>
      <c r="B39" s="1" t="s">
        <v>2</v>
      </c>
      <c r="C39" s="1">
        <f>'Playing Schedule Div 1-6'!C39</f>
        <v>2</v>
      </c>
      <c r="D39" s="1"/>
      <c r="E39" t="str">
        <f ca="1">+INDEX(Teams!$C$4:$J$15,MATCH($A39,Teams!$B$4:$B$15,0),MATCH($E$1,Teams!$C$3:$J$3,0))</f>
        <v>Hinckley D</v>
      </c>
      <c r="F39" t="s">
        <v>2</v>
      </c>
      <c r="G39" t="str">
        <f ca="1">+INDEX(Teams!$C$4:$J$15,MATCH($C39,Teams!$B$4:$B$15,0),MATCH($E$1,Teams!$C$3:$J$3,0))</f>
        <v>Offchurch B</v>
      </c>
    </row>
    <row r="40" spans="1:10">
      <c r="A40" s="1">
        <f>'Playing Schedule Div 1-6'!A40</f>
        <v>4</v>
      </c>
      <c r="B40" s="1" t="s">
        <v>2</v>
      </c>
      <c r="C40" s="1">
        <f>'Playing Schedule Div 1-6'!C40</f>
        <v>9</v>
      </c>
      <c r="D40" s="1"/>
      <c r="E40" t="str">
        <f ca="1">+INDEX(Teams!$C$4:$J$15,MATCH($A40,Teams!$B$4:$B$15,0),MATCH($E$1,Teams!$C$3:$J$3,0))</f>
        <v>Copsewood E</v>
      </c>
      <c r="F40" t="s">
        <v>2</v>
      </c>
      <c r="G40" t="str">
        <f ca="1">+INDEX(Teams!$C$4:$J$15,MATCH($C40,Teams!$B$4:$B$15,0),MATCH($E$1,Teams!$C$3:$J$3,0))</f>
        <v>C&amp;NW D</v>
      </c>
    </row>
    <row r="41" spans="1:10">
      <c r="A41" s="1">
        <f>'Playing Schedule Div 1-6'!A41</f>
        <v>10</v>
      </c>
      <c r="B41" s="1" t="s">
        <v>2</v>
      </c>
      <c r="C41" s="1">
        <f>'Playing Schedule Div 1-6'!C41</f>
        <v>5</v>
      </c>
      <c r="D41" s="1"/>
      <c r="E41" t="str">
        <f ca="1">+INDEX(Teams!$C$4:$J$15,MATCH($A41,Teams!$B$4:$B$15,0),MATCH($E$1,Teams!$C$3:$J$3,0))</f>
        <v>Kersley B</v>
      </c>
      <c r="F41" t="s">
        <v>2</v>
      </c>
      <c r="G41" t="str">
        <f ca="1">+INDEX(Teams!$C$4:$J$15,MATCH($C41,Teams!$B$4:$B$15,0),MATCH($E$1,Teams!$C$3:$J$3,0))</f>
        <v>Harbury B</v>
      </c>
    </row>
    <row r="42" spans="1:10">
      <c r="A42" s="1">
        <f>'Playing Schedule Div 1-6'!A42</f>
        <v>7</v>
      </c>
      <c r="B42" s="1" t="s">
        <v>2</v>
      </c>
      <c r="C42" s="1">
        <f>'Playing Schedule Div 1-6'!C42</f>
        <v>8</v>
      </c>
      <c r="D42" s="1"/>
      <c r="E42" t="str">
        <f ca="1">+INDEX(Teams!$C$4:$J$15,MATCH($A42,Teams!$B$4:$B$15,0),MATCH($E$1,Teams!$C$3:$J$3,0))</f>
        <v>Alec High</v>
      </c>
      <c r="F42" t="s">
        <v>2</v>
      </c>
      <c r="G42" t="str">
        <f ca="1">+INDEX(Teams!$C$4:$J$15,MATCH($C42,Teams!$B$4:$B$15,0),MATCH($E$1,Teams!$C$3:$J$3,0))</f>
        <v>Ernesford D</v>
      </c>
    </row>
    <row r="43" spans="1:10">
      <c r="A43" s="1"/>
      <c r="B43" s="1"/>
      <c r="C43" s="1"/>
      <c r="D43" s="1"/>
    </row>
    <row r="44" spans="1:10">
      <c r="A44" s="1" t="s">
        <v>8</v>
      </c>
      <c r="B44" s="1"/>
      <c r="C44" s="1"/>
      <c r="D44" s="1"/>
    </row>
    <row r="45" spans="1:10" ht="15">
      <c r="A45" s="1">
        <f>'Playing Schedule Div 1-6'!A45</f>
        <v>3</v>
      </c>
      <c r="B45" s="1" t="s">
        <v>2</v>
      </c>
      <c r="C45" s="1">
        <f>'Playing Schedule Div 1-6'!C45</f>
        <v>1</v>
      </c>
      <c r="D45" s="1"/>
      <c r="E45" t="str">
        <f ca="1">+INDEX(Teams!$C$4:$J$15,MATCH($A45,Teams!$B$4:$B$15,0),MATCH($E$1,Teams!$C$3:$J$3,0))</f>
        <v>Hinckley D</v>
      </c>
      <c r="F45" t="s">
        <v>2</v>
      </c>
      <c r="G45" t="str">
        <f ca="1">+INDEX(Teams!$C$4:$J$15,MATCH($C45,Teams!$B$4:$B$15,0),MATCH($E$1,Teams!$C$3:$J$3,0))</f>
        <v>LMR Rugby C</v>
      </c>
      <c r="J45" s="2"/>
    </row>
    <row r="46" spans="1:10">
      <c r="A46" s="1">
        <f>'Playing Schedule Div 1-6'!A46</f>
        <v>2</v>
      </c>
      <c r="B46" s="1" t="s">
        <v>2</v>
      </c>
      <c r="C46" s="1">
        <f>'Playing Schedule Div 1-6'!C46</f>
        <v>4</v>
      </c>
      <c r="D46" s="1"/>
      <c r="E46" t="str">
        <f ca="1">+INDEX(Teams!$C$4:$J$15,MATCH($A46,Teams!$B$4:$B$15,0),MATCH($E$1,Teams!$C$3:$J$3,0))</f>
        <v>Offchurch B</v>
      </c>
      <c r="F46" t="s">
        <v>2</v>
      </c>
      <c r="G46" t="str">
        <f ca="1">+INDEX(Teams!$C$4:$J$15,MATCH($C46,Teams!$B$4:$B$15,0),MATCH($E$1,Teams!$C$3:$J$3,0))</f>
        <v>Copsewood E</v>
      </c>
    </row>
    <row r="47" spans="1:10">
      <c r="A47" s="1">
        <f>'Playing Schedule Div 1-6'!A47</f>
        <v>5</v>
      </c>
      <c r="B47" s="1" t="s">
        <v>2</v>
      </c>
      <c r="C47" s="1">
        <f>'Playing Schedule Div 1-6'!C47</f>
        <v>7</v>
      </c>
      <c r="D47" s="1"/>
      <c r="E47" t="str">
        <f ca="1">+INDEX(Teams!$C$4:$J$15,MATCH($A47,Teams!$B$4:$B$15,0),MATCH($E$1,Teams!$C$3:$J$3,0))</f>
        <v>Harbury B</v>
      </c>
      <c r="F47" t="s">
        <v>2</v>
      </c>
      <c r="G47" t="str">
        <f ca="1">+INDEX(Teams!$C$4:$J$15,MATCH($C47,Teams!$B$4:$B$15,0),MATCH($E$1,Teams!$C$3:$J$3,0))</f>
        <v>Alec High</v>
      </c>
    </row>
    <row r="48" spans="1:10">
      <c r="A48" s="1">
        <f>'Playing Schedule Div 1-6'!A48</f>
        <v>8</v>
      </c>
      <c r="B48" s="1" t="s">
        <v>2</v>
      </c>
      <c r="C48" s="1">
        <f>'Playing Schedule Div 1-6'!C48</f>
        <v>6</v>
      </c>
      <c r="D48" s="1"/>
      <c r="E48" t="str">
        <f ca="1">+INDEX(Teams!$C$4:$J$15,MATCH($A48,Teams!$B$4:$B$15,0),MATCH($E$1,Teams!$C$3:$J$3,0))</f>
        <v>Ernesford D</v>
      </c>
      <c r="F48" t="s">
        <v>2</v>
      </c>
      <c r="G48" t="str">
        <f ca="1">+INDEX(Teams!$C$4:$J$15,MATCH($C48,Teams!$B$4:$B$15,0),MATCH($E$1,Teams!$C$3:$J$3,0))</f>
        <v>Coventry Sphinx B</v>
      </c>
    </row>
    <row r="49" spans="1:7">
      <c r="A49" s="1">
        <f>'Playing Schedule Div 1-6'!A49</f>
        <v>9</v>
      </c>
      <c r="B49" s="1" t="s">
        <v>2</v>
      </c>
      <c r="C49" s="1">
        <f>'Playing Schedule Div 1-6'!C49</f>
        <v>10</v>
      </c>
      <c r="D49" s="1"/>
      <c r="E49" t="str">
        <f ca="1">+INDEX(Teams!$C$4:$J$15,MATCH($A49,Teams!$B$4:$B$15,0),MATCH($E$1,Teams!$C$3:$J$3,0))</f>
        <v>C&amp;NW D</v>
      </c>
      <c r="F49" t="s">
        <v>2</v>
      </c>
      <c r="G49" t="str">
        <f ca="1">+INDEX(Teams!$C$4:$J$15,MATCH($C49,Teams!$B$4:$B$15,0),MATCH($E$1,Teams!$C$3:$J$3,0))</f>
        <v>Kersley B</v>
      </c>
    </row>
    <row r="50" spans="1:7">
      <c r="A50" s="1"/>
      <c r="B50" s="1"/>
      <c r="C50" s="1"/>
      <c r="D50" s="1"/>
    </row>
    <row r="51" spans="1:7">
      <c r="A51" s="1" t="s">
        <v>9</v>
      </c>
      <c r="B51" s="1"/>
      <c r="C51" s="1"/>
      <c r="D51" s="1"/>
    </row>
    <row r="52" spans="1:7">
      <c r="A52" s="1">
        <f>'Playing Schedule Div 1-6'!A52</f>
        <v>1</v>
      </c>
      <c r="B52" s="1" t="s">
        <v>2</v>
      </c>
      <c r="C52" s="1">
        <f>'Playing Schedule Div 1-6'!C52</f>
        <v>9</v>
      </c>
      <c r="D52" s="3"/>
      <c r="E52" t="str">
        <f ca="1">+INDEX(Teams!$C$4:$J$15,MATCH($A52,Teams!$B$4:$B$15,0),MATCH($E$1,Teams!$C$3:$J$3,0))</f>
        <v>LMR Rugby C</v>
      </c>
      <c r="F52" t="s">
        <v>2</v>
      </c>
      <c r="G52" t="str">
        <f ca="1">+INDEX(Teams!$C$4:$J$15,MATCH($C52,Teams!$B$4:$B$15,0),MATCH($E$1,Teams!$C$3:$J$3,0))</f>
        <v>C&amp;NW D</v>
      </c>
    </row>
    <row r="53" spans="1:7">
      <c r="A53" s="1">
        <f>'Playing Schedule Div 1-6'!A53</f>
        <v>10</v>
      </c>
      <c r="B53" s="1" t="s">
        <v>2</v>
      </c>
      <c r="C53" s="1">
        <f>'Playing Schedule Div 1-6'!C53</f>
        <v>2</v>
      </c>
      <c r="D53" s="3"/>
      <c r="E53" t="str">
        <f ca="1">+INDEX(Teams!$C$4:$J$15,MATCH($A53,Teams!$B$4:$B$15,0),MATCH($E$1,Teams!$C$3:$J$3,0))</f>
        <v>Kersley B</v>
      </c>
      <c r="F53" t="s">
        <v>2</v>
      </c>
      <c r="G53" t="str">
        <f ca="1">+INDEX(Teams!$C$4:$J$15,MATCH($C53,Teams!$B$4:$B$15,0),MATCH($E$1,Teams!$C$3:$J$3,0))</f>
        <v>Offchurch B</v>
      </c>
    </row>
    <row r="54" spans="1:7">
      <c r="A54" s="1">
        <f>'Playing Schedule Div 1-6'!A54</f>
        <v>4</v>
      </c>
      <c r="B54" s="1" t="s">
        <v>2</v>
      </c>
      <c r="C54" s="1">
        <f>'Playing Schedule Div 1-6'!C54</f>
        <v>3</v>
      </c>
      <c r="D54" s="3"/>
      <c r="E54" t="str">
        <f ca="1">+INDEX(Teams!$C$4:$J$15,MATCH($A54,Teams!$B$4:$B$15,0),MATCH($E$1,Teams!$C$3:$J$3,0))</f>
        <v>Copsewood E</v>
      </c>
      <c r="F54" t="s">
        <v>2</v>
      </c>
      <c r="G54" t="str">
        <f ca="1">+INDEX(Teams!$C$4:$J$15,MATCH($C54,Teams!$B$4:$B$15,0),MATCH($E$1,Teams!$C$3:$J$3,0))</f>
        <v>Hinckley D</v>
      </c>
    </row>
    <row r="55" spans="1:7">
      <c r="A55" s="1">
        <f>'Playing Schedule Div 1-6'!A55</f>
        <v>5</v>
      </c>
      <c r="B55" s="1" t="s">
        <v>2</v>
      </c>
      <c r="C55" s="1">
        <f>'Playing Schedule Div 1-6'!C55</f>
        <v>8</v>
      </c>
      <c r="D55" s="3"/>
      <c r="E55" t="str">
        <f ca="1">+INDEX(Teams!$C$4:$J$15,MATCH($A55,Teams!$B$4:$B$15,0),MATCH($E$1,Teams!$C$3:$J$3,0))</f>
        <v>Harbury B</v>
      </c>
      <c r="F55" t="s">
        <v>2</v>
      </c>
      <c r="G55" t="str">
        <f ca="1">+INDEX(Teams!$C$4:$J$15,MATCH($C55,Teams!$B$4:$B$15,0),MATCH($E$1,Teams!$C$3:$J$3,0))</f>
        <v>Ernesford D</v>
      </c>
    </row>
    <row r="56" spans="1:7">
      <c r="A56" s="1">
        <f>'Playing Schedule Div 1-6'!A56</f>
        <v>6</v>
      </c>
      <c r="B56" s="1" t="s">
        <v>2</v>
      </c>
      <c r="C56" s="1">
        <f>'Playing Schedule Div 1-6'!C56</f>
        <v>7</v>
      </c>
      <c r="D56" s="3"/>
      <c r="E56" t="str">
        <f ca="1">+INDEX(Teams!$C$4:$J$15,MATCH($A56,Teams!$B$4:$B$15,0),MATCH($E$1,Teams!$C$3:$J$3,0))</f>
        <v>Coventry Sphinx B</v>
      </c>
      <c r="F56" t="s">
        <v>2</v>
      </c>
      <c r="G56" t="str">
        <f ca="1">+INDEX(Teams!$C$4:$J$15,MATCH($C56,Teams!$B$4:$B$15,0),MATCH($E$1,Teams!$C$3:$J$3,0))</f>
        <v>Alec High</v>
      </c>
    </row>
    <row r="57" spans="1:7">
      <c r="A57" s="3"/>
      <c r="B57" s="3"/>
      <c r="C57" s="3"/>
      <c r="D57" s="3"/>
    </row>
    <row r="58" spans="1:7">
      <c r="A58" s="3" t="s">
        <v>10</v>
      </c>
      <c r="B58" s="3"/>
      <c r="C58" s="3"/>
      <c r="D58" s="3"/>
    </row>
    <row r="59" spans="1:7">
      <c r="A59" s="1">
        <f>'Playing Schedule Div 1-6'!A59</f>
        <v>10</v>
      </c>
      <c r="B59" s="1" t="s">
        <v>2</v>
      </c>
      <c r="C59" s="1">
        <f>'Playing Schedule Div 1-6'!C59</f>
        <v>1</v>
      </c>
      <c r="D59" s="3"/>
      <c r="E59" t="str">
        <f ca="1">+INDEX(Teams!$C$4:$J$15,MATCH($A59,Teams!$B$4:$B$15,0),MATCH($E$1,Teams!$C$3:$J$3,0))</f>
        <v>Kersley B</v>
      </c>
      <c r="F59" t="s">
        <v>2</v>
      </c>
      <c r="G59" t="str">
        <f ca="1">+INDEX(Teams!$C$4:$J$15,MATCH($C59,Teams!$B$4:$B$15,0),MATCH($E$1,Teams!$C$3:$J$3,0))</f>
        <v>LMR Rugby C</v>
      </c>
    </row>
    <row r="60" spans="1:7">
      <c r="A60" s="1">
        <f>'Playing Schedule Div 1-6'!A60</f>
        <v>2</v>
      </c>
      <c r="B60" s="1" t="s">
        <v>2</v>
      </c>
      <c r="C60" s="1">
        <f>'Playing Schedule Div 1-6'!C60</f>
        <v>5</v>
      </c>
      <c r="D60" s="3"/>
      <c r="E60" t="str">
        <f ca="1">+INDEX(Teams!$C$4:$J$15,MATCH($A60,Teams!$B$4:$B$15,0),MATCH($E$1,Teams!$C$3:$J$3,0))</f>
        <v>Offchurch B</v>
      </c>
      <c r="F60" t="s">
        <v>2</v>
      </c>
      <c r="G60" t="str">
        <f ca="1">+INDEX(Teams!$C$4:$J$15,MATCH($C60,Teams!$B$4:$B$15,0),MATCH($E$1,Teams!$C$3:$J$3,0))</f>
        <v>Harbury B</v>
      </c>
    </row>
    <row r="61" spans="1:7">
      <c r="A61" s="1">
        <f>'Playing Schedule Div 1-6'!A61</f>
        <v>3</v>
      </c>
      <c r="B61" s="1" t="s">
        <v>2</v>
      </c>
      <c r="C61" s="1">
        <f>'Playing Schedule Div 1-6'!C61</f>
        <v>6</v>
      </c>
      <c r="D61" s="3"/>
      <c r="E61" t="str">
        <f ca="1">+INDEX(Teams!$C$4:$J$15,MATCH($A61,Teams!$B$4:$B$15,0),MATCH($E$1,Teams!$C$3:$J$3,0))</f>
        <v>Hinckley D</v>
      </c>
      <c r="F61" t="s">
        <v>2</v>
      </c>
      <c r="G61" t="str">
        <f ca="1">+INDEX(Teams!$C$4:$J$15,MATCH($C61,Teams!$B$4:$B$15,0),MATCH($E$1,Teams!$C$3:$J$3,0))</f>
        <v>Coventry Sphinx B</v>
      </c>
    </row>
    <row r="62" spans="1:7">
      <c r="A62" s="1">
        <f>'Playing Schedule Div 1-6'!A62</f>
        <v>7</v>
      </c>
      <c r="B62" s="1" t="s">
        <v>2</v>
      </c>
      <c r="C62" s="1">
        <f>'Playing Schedule Div 1-6'!C62</f>
        <v>4</v>
      </c>
      <c r="D62" s="3"/>
      <c r="E62" t="str">
        <f ca="1">+INDEX(Teams!$C$4:$J$15,MATCH($A62,Teams!$B$4:$B$15,0),MATCH($E$1,Teams!$C$3:$J$3,0))</f>
        <v>Alec High</v>
      </c>
      <c r="F62" t="s">
        <v>2</v>
      </c>
      <c r="G62" t="str">
        <f ca="1">+INDEX(Teams!$C$4:$J$15,MATCH($C62,Teams!$B$4:$B$15,0),MATCH($E$1,Teams!$C$3:$J$3,0))</f>
        <v>Copsewood E</v>
      </c>
    </row>
    <row r="63" spans="1:7">
      <c r="A63" s="1">
        <f>'Playing Schedule Div 1-6'!A63</f>
        <v>9</v>
      </c>
      <c r="B63" s="1" t="s">
        <v>2</v>
      </c>
      <c r="C63" s="1">
        <f>'Playing Schedule Div 1-6'!C63</f>
        <v>8</v>
      </c>
      <c r="D63" s="3"/>
      <c r="E63" t="str">
        <f ca="1">+INDEX(Teams!$C$4:$J$15,MATCH($A63,Teams!$B$4:$B$15,0),MATCH($E$1,Teams!$C$3:$J$3,0))</f>
        <v>C&amp;NW D</v>
      </c>
      <c r="F63" t="s">
        <v>2</v>
      </c>
      <c r="G63" t="str">
        <f ca="1">+INDEX(Teams!$C$4:$J$15,MATCH($C63,Teams!$B$4:$B$15,0),MATCH($E$1,Teams!$C$3:$J$3,0))</f>
        <v>Ernesford D</v>
      </c>
    </row>
    <row r="64" spans="1:7">
      <c r="A64" s="3"/>
      <c r="B64" s="3"/>
      <c r="C64" s="3"/>
      <c r="D64" s="3"/>
    </row>
    <row r="65" spans="1:7">
      <c r="A65" s="1" t="s">
        <v>11</v>
      </c>
      <c r="B65" s="1"/>
      <c r="C65" s="1"/>
      <c r="D65" s="1"/>
    </row>
    <row r="66" spans="1:7">
      <c r="A66" s="1">
        <f>'Playing Schedule Div 1-6'!A66</f>
        <v>1</v>
      </c>
      <c r="B66" s="1" t="s">
        <v>2</v>
      </c>
      <c r="C66" s="1">
        <f>'Playing Schedule Div 1-6'!C66</f>
        <v>7</v>
      </c>
      <c r="D66" s="1"/>
      <c r="E66" t="str">
        <f ca="1">+INDEX(Teams!$C$4:$J$15,MATCH($A66,Teams!$B$4:$B$15,0),MATCH($E$1,Teams!$C$3:$J$3,0))</f>
        <v>LMR Rugby C</v>
      </c>
      <c r="F66" t="s">
        <v>2</v>
      </c>
      <c r="G66" t="str">
        <f ca="1">+INDEX(Teams!$C$4:$J$15,MATCH($C66,Teams!$B$4:$B$15,0),MATCH($E$1,Teams!$C$3:$J$3,0))</f>
        <v>Alec High</v>
      </c>
    </row>
    <row r="67" spans="1:7">
      <c r="A67" s="1">
        <f>'Playing Schedule Div 1-6'!A67</f>
        <v>6</v>
      </c>
      <c r="B67" s="1" t="s">
        <v>2</v>
      </c>
      <c r="C67" s="1">
        <f>'Playing Schedule Div 1-6'!C67</f>
        <v>2</v>
      </c>
      <c r="D67" s="1"/>
      <c r="E67" t="str">
        <f ca="1">+INDEX(Teams!$C$4:$J$15,MATCH($A67,Teams!$B$4:$B$15,0),MATCH($E$1,Teams!$C$3:$J$3,0))</f>
        <v>Coventry Sphinx B</v>
      </c>
      <c r="F67" t="s">
        <v>2</v>
      </c>
      <c r="G67" t="str">
        <f ca="1">+INDEX(Teams!$C$4:$J$15,MATCH($C67,Teams!$B$4:$B$15,0),MATCH($E$1,Teams!$C$3:$J$3,0))</f>
        <v>Offchurch B</v>
      </c>
    </row>
    <row r="68" spans="1:7">
      <c r="A68" s="1">
        <f>'Playing Schedule Div 1-6'!A68</f>
        <v>9</v>
      </c>
      <c r="B68" s="1" t="s">
        <v>2</v>
      </c>
      <c r="C68" s="1">
        <f>'Playing Schedule Div 1-6'!C68</f>
        <v>3</v>
      </c>
      <c r="D68" s="1"/>
      <c r="E68" t="str">
        <f ca="1">+INDEX(Teams!$C$4:$J$15,MATCH($A68,Teams!$B$4:$B$15,0),MATCH($E$1,Teams!$C$3:$J$3,0))</f>
        <v>C&amp;NW D</v>
      </c>
      <c r="F68" t="s">
        <v>2</v>
      </c>
      <c r="G68" t="str">
        <f ca="1">+INDEX(Teams!$C$4:$J$15,MATCH($C68,Teams!$B$4:$B$15,0),MATCH($E$1,Teams!$C$3:$J$3,0))</f>
        <v>Hinckley D</v>
      </c>
    </row>
    <row r="69" spans="1:7">
      <c r="A69" s="1">
        <f>'Playing Schedule Div 1-6'!A69</f>
        <v>5</v>
      </c>
      <c r="B69" s="1" t="s">
        <v>2</v>
      </c>
      <c r="C69" s="1">
        <f>'Playing Schedule Div 1-6'!C69</f>
        <v>4</v>
      </c>
      <c r="D69" s="1"/>
      <c r="E69" t="str">
        <f ca="1">+INDEX(Teams!$C$4:$J$15,MATCH($A69,Teams!$B$4:$B$15,0),MATCH($E$1,Teams!$C$3:$J$3,0))</f>
        <v>Harbury B</v>
      </c>
      <c r="F69" t="s">
        <v>2</v>
      </c>
      <c r="G69" t="str">
        <f ca="1">+INDEX(Teams!$C$4:$J$15,MATCH($C69,Teams!$B$4:$B$15,0),MATCH($E$1,Teams!$C$3:$J$3,0))</f>
        <v>Copsewood E</v>
      </c>
    </row>
    <row r="70" spans="1:7">
      <c r="A70" s="1">
        <f>'Playing Schedule Div 1-6'!A70</f>
        <v>10</v>
      </c>
      <c r="B70" s="1" t="s">
        <v>2</v>
      </c>
      <c r="C70" s="1">
        <f>'Playing Schedule Div 1-6'!C70</f>
        <v>8</v>
      </c>
      <c r="D70" s="1"/>
      <c r="E70" t="str">
        <f ca="1">+INDEX(Teams!$C$4:$J$15,MATCH($A70,Teams!$B$4:$B$15,0),MATCH($E$1,Teams!$C$3:$J$3,0))</f>
        <v>Kersley B</v>
      </c>
      <c r="F70" t="s">
        <v>2</v>
      </c>
      <c r="G70" t="str">
        <f ca="1">+INDEX(Teams!$C$4:$J$15,MATCH($C70,Teams!$B$4:$B$15,0),MATCH($E$1,Teams!$C$3:$J$3,0))</f>
        <v>Ernesford D</v>
      </c>
    </row>
    <row r="71" spans="1:7">
      <c r="A71" s="1"/>
      <c r="B71" s="1"/>
      <c r="C71" s="1"/>
      <c r="D71" s="1"/>
    </row>
    <row r="72" spans="1:7">
      <c r="A72" s="1" t="s">
        <v>12</v>
      </c>
      <c r="B72" s="1"/>
      <c r="C72" s="1"/>
      <c r="D72" s="1"/>
    </row>
    <row r="73" spans="1:7">
      <c r="A73" s="1">
        <f>'Playing Schedule Div 1-6'!A122</f>
        <v>1</v>
      </c>
      <c r="B73" s="1" t="s">
        <v>2</v>
      </c>
      <c r="C73" s="1">
        <f>'Playing Schedule Div 1-6'!C122</f>
        <v>10</v>
      </c>
      <c r="D73" s="1"/>
      <c r="E73" t="str">
        <f ca="1">+INDEX(Teams!$C$4:$J$15,MATCH($A73,Teams!$B$4:$B$15,0),MATCH($E$1,Teams!$C$3:$J$3,0))</f>
        <v>LMR Rugby C</v>
      </c>
      <c r="F73" t="s">
        <v>2</v>
      </c>
      <c r="G73" t="str">
        <f ca="1">+INDEX(Teams!$C$4:$J$15,MATCH($C73,Teams!$B$4:$B$15,0),MATCH($E$1,Teams!$C$3:$J$3,0))</f>
        <v>Kersley B</v>
      </c>
    </row>
    <row r="74" spans="1:7">
      <c r="A74" s="1">
        <f>'Playing Schedule Div 1-6'!A123</f>
        <v>5</v>
      </c>
      <c r="B74" s="1" t="s">
        <v>2</v>
      </c>
      <c r="C74" s="1">
        <f>'Playing Schedule Div 1-6'!C123</f>
        <v>2</v>
      </c>
      <c r="D74" s="1"/>
      <c r="E74" t="str">
        <f ca="1">+INDEX(Teams!$C$4:$J$15,MATCH($A74,Teams!$B$4:$B$15,0),MATCH($E$1,Teams!$C$3:$J$3,0))</f>
        <v>Harbury B</v>
      </c>
      <c r="F74" t="s">
        <v>2</v>
      </c>
      <c r="G74" t="str">
        <f ca="1">+INDEX(Teams!$C$4:$J$15,MATCH($C74,Teams!$B$4:$B$15,0),MATCH($E$1,Teams!$C$3:$J$3,0))</f>
        <v>Offchurch B</v>
      </c>
    </row>
    <row r="75" spans="1:7">
      <c r="A75" s="1">
        <f>'Playing Schedule Div 1-6'!A124</f>
        <v>6</v>
      </c>
      <c r="B75" s="1" t="s">
        <v>2</v>
      </c>
      <c r="C75" s="1">
        <f>'Playing Schedule Div 1-6'!C124</f>
        <v>3</v>
      </c>
      <c r="D75" s="1"/>
      <c r="E75" t="str">
        <f ca="1">+INDEX(Teams!$C$4:$J$15,MATCH($A75,Teams!$B$4:$B$15,0),MATCH($E$1,Teams!$C$3:$J$3,0))</f>
        <v>Coventry Sphinx B</v>
      </c>
      <c r="F75" t="s">
        <v>2</v>
      </c>
      <c r="G75" t="str">
        <f ca="1">+INDEX(Teams!$C$4:$J$15,MATCH($C75,Teams!$B$4:$B$15,0),MATCH($E$1,Teams!$C$3:$J$3,0))</f>
        <v>Hinckley D</v>
      </c>
    </row>
    <row r="76" spans="1:7">
      <c r="A76" s="1">
        <f>'Playing Schedule Div 1-6'!A125</f>
        <v>4</v>
      </c>
      <c r="B76" s="1" t="s">
        <v>2</v>
      </c>
      <c r="C76" s="1">
        <f>'Playing Schedule Div 1-6'!C125</f>
        <v>7</v>
      </c>
      <c r="D76" s="1"/>
      <c r="E76" t="str">
        <f ca="1">+INDEX(Teams!$C$4:$J$15,MATCH($A76,Teams!$B$4:$B$15,0),MATCH($E$1,Teams!$C$3:$J$3,0))</f>
        <v>Copsewood E</v>
      </c>
      <c r="F76" t="s">
        <v>2</v>
      </c>
      <c r="G76" t="str">
        <f ca="1">+INDEX(Teams!$C$4:$J$15,MATCH($C76,Teams!$B$4:$B$15,0),MATCH($E$1,Teams!$C$3:$J$3,0))</f>
        <v>Alec High</v>
      </c>
    </row>
    <row r="77" spans="1:7">
      <c r="A77" s="1">
        <f>'Playing Schedule Div 1-6'!A126</f>
        <v>8</v>
      </c>
      <c r="B77" s="1" t="s">
        <v>2</v>
      </c>
      <c r="C77" s="1">
        <f>'Playing Schedule Div 1-6'!C126</f>
        <v>9</v>
      </c>
      <c r="D77" s="1"/>
      <c r="E77" t="str">
        <f ca="1">+INDEX(Teams!$C$4:$J$15,MATCH($A77,Teams!$B$4:$B$15,0),MATCH($E$1,Teams!$C$3:$J$3,0))</f>
        <v>Ernesford D</v>
      </c>
      <c r="F77" t="s">
        <v>2</v>
      </c>
      <c r="G77" t="str">
        <f ca="1">+INDEX(Teams!$C$4:$J$15,MATCH($C77,Teams!$B$4:$B$15,0),MATCH($E$1,Teams!$C$3:$J$3,0))</f>
        <v>C&amp;NW D</v>
      </c>
    </row>
    <row r="78" spans="1:7">
      <c r="A78" s="1"/>
      <c r="B78" s="1"/>
      <c r="C78" s="1"/>
      <c r="D78" s="1"/>
    </row>
    <row r="79" spans="1:7">
      <c r="A79" s="1" t="s">
        <v>13</v>
      </c>
      <c r="B79" s="1"/>
      <c r="C79" s="1"/>
      <c r="D79" s="1"/>
    </row>
    <row r="80" spans="1:7">
      <c r="A80" s="1">
        <f>'Playing Schedule Div 1-6'!A80</f>
        <v>4</v>
      </c>
      <c r="B80" s="1" t="s">
        <v>2</v>
      </c>
      <c r="C80" s="1">
        <f>'Playing Schedule Div 1-6'!C80</f>
        <v>1</v>
      </c>
      <c r="D80" s="1"/>
      <c r="E80" t="str">
        <f ca="1">+INDEX(Teams!$C$4:$J$15,MATCH($A80,Teams!$B$4:$B$15,0),MATCH($E$1,Teams!$C$3:$J$3,0))</f>
        <v>Copsewood E</v>
      </c>
      <c r="F80" t="s">
        <v>2</v>
      </c>
      <c r="G80" t="str">
        <f ca="1">+INDEX(Teams!$C$4:$J$15,MATCH($C80,Teams!$B$4:$B$15,0),MATCH($E$1,Teams!$C$3:$J$3,0))</f>
        <v>LMR Rugby C</v>
      </c>
    </row>
    <row r="81" spans="1:7">
      <c r="A81" s="1">
        <f>'Playing Schedule Div 1-6'!A81</f>
        <v>2</v>
      </c>
      <c r="B81" s="1" t="s">
        <v>2</v>
      </c>
      <c r="C81" s="1">
        <f>'Playing Schedule Div 1-6'!C81</f>
        <v>7</v>
      </c>
      <c r="D81" s="1"/>
      <c r="E81" t="str">
        <f ca="1">+INDEX(Teams!$C$4:$J$15,MATCH($A81,Teams!$B$4:$B$15,0),MATCH($E$1,Teams!$C$3:$J$3,0))</f>
        <v>Offchurch B</v>
      </c>
      <c r="F81" t="s">
        <v>2</v>
      </c>
      <c r="G81" t="str">
        <f ca="1">+INDEX(Teams!$C$4:$J$15,MATCH($C81,Teams!$B$4:$B$15,0),MATCH($E$1,Teams!$C$3:$J$3,0))</f>
        <v>Alec High</v>
      </c>
    </row>
    <row r="82" spans="1:7">
      <c r="A82" s="1">
        <f>'Playing Schedule Div 1-6'!A82</f>
        <v>3</v>
      </c>
      <c r="B82" s="1" t="s">
        <v>2</v>
      </c>
      <c r="C82" s="1">
        <f>'Playing Schedule Div 1-6'!C82</f>
        <v>8</v>
      </c>
      <c r="D82" s="1"/>
      <c r="E82" t="str">
        <f ca="1">+INDEX(Teams!$C$4:$J$15,MATCH($A82,Teams!$B$4:$B$15,0),MATCH($E$1,Teams!$C$3:$J$3,0))</f>
        <v>Hinckley D</v>
      </c>
      <c r="F82" t="s">
        <v>2</v>
      </c>
      <c r="G82" t="str">
        <f ca="1">+INDEX(Teams!$C$4:$J$15,MATCH($C82,Teams!$B$4:$B$15,0),MATCH($E$1,Teams!$C$3:$J$3,0))</f>
        <v>Ernesford D</v>
      </c>
    </row>
    <row r="83" spans="1:7">
      <c r="A83" s="1">
        <f>'Playing Schedule Div 1-6'!A83</f>
        <v>5</v>
      </c>
      <c r="B83" s="1" t="s">
        <v>2</v>
      </c>
      <c r="C83" s="1">
        <f>'Playing Schedule Div 1-6'!C83</f>
        <v>9</v>
      </c>
      <c r="D83" s="1"/>
      <c r="E83" t="str">
        <f ca="1">+INDEX(Teams!$C$4:$J$15,MATCH($A83,Teams!$B$4:$B$15,0),MATCH($E$1,Teams!$C$3:$J$3,0))</f>
        <v>Harbury B</v>
      </c>
      <c r="F83" t="s">
        <v>2</v>
      </c>
      <c r="G83" t="str">
        <f ca="1">+INDEX(Teams!$C$4:$J$15,MATCH($C83,Teams!$B$4:$B$15,0),MATCH($E$1,Teams!$C$3:$J$3,0))</f>
        <v>C&amp;NW D</v>
      </c>
    </row>
    <row r="84" spans="1:7">
      <c r="A84" s="1">
        <f>'Playing Schedule Div 1-6'!A84</f>
        <v>10</v>
      </c>
      <c r="B84" s="1" t="s">
        <v>2</v>
      </c>
      <c r="C84" s="1">
        <f>'Playing Schedule Div 1-6'!C84</f>
        <v>6</v>
      </c>
      <c r="D84" s="1"/>
      <c r="E84" t="str">
        <f ca="1">+INDEX(Teams!$C$4:$J$15,MATCH($A84,Teams!$B$4:$B$15,0),MATCH($E$1,Teams!$C$3:$J$3,0))</f>
        <v>Kersley B</v>
      </c>
      <c r="F84" t="s">
        <v>2</v>
      </c>
      <c r="G84" t="str">
        <f ca="1">+INDEX(Teams!$C$4:$J$15,MATCH($C84,Teams!$B$4:$B$15,0),MATCH($E$1,Teams!$C$3:$J$3,0))</f>
        <v>Coventry Sphinx B</v>
      </c>
    </row>
    <row r="85" spans="1:7">
      <c r="A85" s="1"/>
      <c r="B85" s="1"/>
      <c r="C85" s="1"/>
      <c r="D85" s="1"/>
    </row>
    <row r="86" spans="1:7">
      <c r="A86" s="1" t="s">
        <v>14</v>
      </c>
      <c r="B86" s="1"/>
      <c r="C86" s="1"/>
      <c r="D86" s="1"/>
    </row>
    <row r="87" spans="1:7">
      <c r="A87" s="1">
        <f>'Playing Schedule Div 1-6'!A87</f>
        <v>1</v>
      </c>
      <c r="B87" s="1" t="s">
        <v>2</v>
      </c>
      <c r="C87" s="1">
        <f>'Playing Schedule Div 1-6'!C87</f>
        <v>8</v>
      </c>
      <c r="D87" s="1"/>
      <c r="E87" t="str">
        <f ca="1">+INDEX(Teams!$C$4:$J$15,MATCH($A87,Teams!$B$4:$B$15,0),MATCH($E$1,Teams!$C$3:$J$3,0))</f>
        <v>LMR Rugby C</v>
      </c>
      <c r="F87" t="s">
        <v>2</v>
      </c>
      <c r="G87" t="str">
        <f ca="1">+INDEX(Teams!$C$4:$J$15,MATCH($C87,Teams!$B$4:$B$15,0),MATCH($E$1,Teams!$C$3:$J$3,0))</f>
        <v>Ernesford D</v>
      </c>
    </row>
    <row r="88" spans="1:7">
      <c r="A88" s="1">
        <f>'Playing Schedule Div 1-6'!A88</f>
        <v>9</v>
      </c>
      <c r="B88" s="1" t="s">
        <v>2</v>
      </c>
      <c r="C88" s="1">
        <f>'Playing Schedule Div 1-6'!C88</f>
        <v>2</v>
      </c>
      <c r="D88" s="1"/>
      <c r="E88" t="str">
        <f ca="1">+INDEX(Teams!$C$4:$J$15,MATCH($A88,Teams!$B$4:$B$15,0),MATCH($E$1,Teams!$C$3:$J$3,0))</f>
        <v>C&amp;NW D</v>
      </c>
      <c r="F88" t="s">
        <v>2</v>
      </c>
      <c r="G88" t="str">
        <f ca="1">+INDEX(Teams!$C$4:$J$15,MATCH($C88,Teams!$B$4:$B$15,0),MATCH($E$1,Teams!$C$3:$J$3,0))</f>
        <v>Offchurch B</v>
      </c>
    </row>
    <row r="89" spans="1:7">
      <c r="A89" s="1">
        <f>'Playing Schedule Div 1-6'!A89</f>
        <v>7</v>
      </c>
      <c r="B89" s="1" t="s">
        <v>2</v>
      </c>
      <c r="C89" s="1">
        <f>'Playing Schedule Div 1-6'!C89</f>
        <v>3</v>
      </c>
      <c r="D89" s="1"/>
      <c r="E89" t="str">
        <f ca="1">+INDEX(Teams!$C$4:$J$15,MATCH($A89,Teams!$B$4:$B$15,0),MATCH($E$1,Teams!$C$3:$J$3,0))</f>
        <v>Alec High</v>
      </c>
      <c r="F89" t="s">
        <v>2</v>
      </c>
      <c r="G89" t="str">
        <f ca="1">+INDEX(Teams!$C$4:$J$15,MATCH($C89,Teams!$B$4:$B$15,0),MATCH($E$1,Teams!$C$3:$J$3,0))</f>
        <v>Hinckley D</v>
      </c>
    </row>
    <row r="90" spans="1:7">
      <c r="A90" s="1">
        <f>'Playing Schedule Div 1-6'!A90</f>
        <v>10</v>
      </c>
      <c r="B90" s="1" t="s">
        <v>2</v>
      </c>
      <c r="C90" s="1">
        <f>'Playing Schedule Div 1-6'!C90</f>
        <v>4</v>
      </c>
      <c r="D90" s="1"/>
      <c r="E90" t="str">
        <f ca="1">+INDEX(Teams!$C$4:$J$15,MATCH($A90,Teams!$B$4:$B$15,0),MATCH($E$1,Teams!$C$3:$J$3,0))</f>
        <v>Kersley B</v>
      </c>
      <c r="F90" t="s">
        <v>2</v>
      </c>
      <c r="G90" t="str">
        <f ca="1">+INDEX(Teams!$C$4:$J$15,MATCH($C90,Teams!$B$4:$B$15,0),MATCH($E$1,Teams!$C$3:$J$3,0))</f>
        <v>Copsewood E</v>
      </c>
    </row>
    <row r="91" spans="1:7">
      <c r="A91" s="1">
        <f>'Playing Schedule Div 1-6'!A91</f>
        <v>6</v>
      </c>
      <c r="B91" s="1" t="s">
        <v>2</v>
      </c>
      <c r="C91" s="1">
        <f>'Playing Schedule Div 1-6'!C91</f>
        <v>5</v>
      </c>
      <c r="D91" s="1"/>
      <c r="E91" t="str">
        <f ca="1">+INDEX(Teams!$C$4:$J$15,MATCH($A91,Teams!$B$4:$B$15,0),MATCH($E$1,Teams!$C$3:$J$3,0))</f>
        <v>Coventry Sphinx B</v>
      </c>
      <c r="F91" t="s">
        <v>2</v>
      </c>
      <c r="G91" t="str">
        <f ca="1">+INDEX(Teams!$C$4:$J$15,MATCH($C91,Teams!$B$4:$B$15,0),MATCH($E$1,Teams!$C$3:$J$3,0))</f>
        <v>Harbury B</v>
      </c>
    </row>
    <row r="92" spans="1:7">
      <c r="A92" s="1"/>
      <c r="B92" s="1"/>
      <c r="C92" s="1"/>
      <c r="D92" s="1"/>
    </row>
    <row r="93" spans="1:7">
      <c r="A93" s="1" t="s">
        <v>15</v>
      </c>
      <c r="B93" s="1"/>
      <c r="C93" s="1"/>
      <c r="D93" s="1"/>
    </row>
    <row r="94" spans="1:7">
      <c r="A94" s="1">
        <f>'Playing Schedule Div 1-6'!A94</f>
        <v>1</v>
      </c>
      <c r="B94" s="1" t="s">
        <v>2</v>
      </c>
      <c r="C94" s="1">
        <f>'Playing Schedule Div 1-6'!C94</f>
        <v>5</v>
      </c>
      <c r="D94" s="1"/>
      <c r="E94" t="str">
        <f ca="1">+INDEX(Teams!$C$4:$J$15,MATCH($A94,Teams!$B$4:$B$15,0),MATCH($E$1,Teams!$C$3:$J$3,0))</f>
        <v>LMR Rugby C</v>
      </c>
      <c r="F94" t="s">
        <v>2</v>
      </c>
      <c r="G94" t="str">
        <f ca="1">+INDEX(Teams!$C$4:$J$15,MATCH($C94,Teams!$B$4:$B$15,0),MATCH($E$1,Teams!$C$3:$J$3,0))</f>
        <v>Harbury B</v>
      </c>
    </row>
    <row r="95" spans="1:7">
      <c r="A95" s="1">
        <f>'Playing Schedule Div 1-6'!A95</f>
        <v>8</v>
      </c>
      <c r="B95" s="1" t="s">
        <v>2</v>
      </c>
      <c r="C95" s="1">
        <f>'Playing Schedule Div 1-6'!C95</f>
        <v>2</v>
      </c>
      <c r="D95" s="1"/>
      <c r="E95" t="str">
        <f ca="1">+INDEX(Teams!$C$4:$J$15,MATCH($A95,Teams!$B$4:$B$15,0),MATCH($E$1,Teams!$C$3:$J$3,0))</f>
        <v>Ernesford D</v>
      </c>
      <c r="F95" t="s">
        <v>2</v>
      </c>
      <c r="G95" t="str">
        <f ca="1">+INDEX(Teams!$C$4:$J$15,MATCH($C95,Teams!$B$4:$B$15,0),MATCH($E$1,Teams!$C$3:$J$3,0))</f>
        <v>Offchurch B</v>
      </c>
    </row>
    <row r="96" spans="1:7">
      <c r="A96" s="1">
        <f>'Playing Schedule Div 1-6'!A96</f>
        <v>3</v>
      </c>
      <c r="B96" s="1" t="s">
        <v>2</v>
      </c>
      <c r="C96" s="1">
        <f>'Playing Schedule Div 1-6'!C96</f>
        <v>10</v>
      </c>
      <c r="D96" s="1"/>
      <c r="E96" t="str">
        <f ca="1">+INDEX(Teams!$C$4:$J$15,MATCH($A96,Teams!$B$4:$B$15,0),MATCH($E$1,Teams!$C$3:$J$3,0))</f>
        <v>Hinckley D</v>
      </c>
      <c r="F96" t="s">
        <v>2</v>
      </c>
      <c r="G96" t="str">
        <f ca="1">+INDEX(Teams!$C$4:$J$15,MATCH($C96,Teams!$B$4:$B$15,0),MATCH($E$1,Teams!$C$3:$J$3,0))</f>
        <v>Kersley B</v>
      </c>
    </row>
    <row r="97" spans="1:7">
      <c r="A97" s="1">
        <f>'Playing Schedule Div 1-6'!A97</f>
        <v>4</v>
      </c>
      <c r="B97" s="1" t="s">
        <v>2</v>
      </c>
      <c r="C97" s="1">
        <f>'Playing Schedule Div 1-6'!C97</f>
        <v>6</v>
      </c>
      <c r="D97" s="1"/>
      <c r="E97" t="str">
        <f ca="1">+INDEX(Teams!$C$4:$J$15,MATCH($A97,Teams!$B$4:$B$15,0),MATCH($E$1,Teams!$C$3:$J$3,0))</f>
        <v>Copsewood E</v>
      </c>
      <c r="F97" t="s">
        <v>2</v>
      </c>
      <c r="G97" t="str">
        <f ca="1">+INDEX(Teams!$C$4:$J$15,MATCH($C97,Teams!$B$4:$B$15,0),MATCH($E$1,Teams!$C$3:$J$3,0))</f>
        <v>Coventry Sphinx B</v>
      </c>
    </row>
    <row r="98" spans="1:7">
      <c r="A98" s="1">
        <f>'Playing Schedule Div 1-6'!A98</f>
        <v>7</v>
      </c>
      <c r="B98" s="1" t="s">
        <v>2</v>
      </c>
      <c r="C98" s="1">
        <f>'Playing Schedule Div 1-6'!C98</f>
        <v>9</v>
      </c>
      <c r="D98" s="1"/>
      <c r="E98" t="str">
        <f ca="1">+INDEX(Teams!$C$4:$J$15,MATCH($A98,Teams!$B$4:$B$15,0),MATCH($E$1,Teams!$C$3:$J$3,0))</f>
        <v>Alec High</v>
      </c>
      <c r="F98" t="s">
        <v>2</v>
      </c>
      <c r="G98" t="str">
        <f ca="1">+INDEX(Teams!$C$4:$J$15,MATCH($C98,Teams!$B$4:$B$15,0),MATCH($E$1,Teams!$C$3:$J$3,0))</f>
        <v>C&amp;NW D</v>
      </c>
    </row>
    <row r="99" spans="1:7">
      <c r="A99" s="1"/>
      <c r="B99" s="1"/>
      <c r="C99" s="1"/>
      <c r="D99" s="1"/>
    </row>
    <row r="100" spans="1:7">
      <c r="A100" s="1" t="s">
        <v>16</v>
      </c>
      <c r="B100" s="1"/>
      <c r="C100" s="1"/>
      <c r="D100" s="1"/>
    </row>
    <row r="101" spans="1:7">
      <c r="A101" s="1">
        <f>'Playing Schedule Div 1-6'!A101</f>
        <v>6</v>
      </c>
      <c r="B101" s="1" t="s">
        <v>2</v>
      </c>
      <c r="C101" s="1">
        <f>'Playing Schedule Div 1-6'!C101</f>
        <v>1</v>
      </c>
      <c r="D101" s="1"/>
      <c r="E101" t="str">
        <f ca="1">+INDEX(Teams!$C$4:$J$15,MATCH($A101,Teams!$B$4:$B$15,0),MATCH($E$1,Teams!$C$3:$J$3,0))</f>
        <v>Coventry Sphinx B</v>
      </c>
      <c r="F101" t="s">
        <v>2</v>
      </c>
      <c r="G101" t="str">
        <f ca="1">+INDEX(Teams!$C$4:$J$15,MATCH($C101,Teams!$B$4:$B$15,0),MATCH($E$1,Teams!$C$3:$J$3,0))</f>
        <v>LMR Rugby C</v>
      </c>
    </row>
    <row r="102" spans="1:7">
      <c r="A102" s="1">
        <f>'Playing Schedule Div 1-6'!A102</f>
        <v>2</v>
      </c>
      <c r="B102" s="1" t="s">
        <v>2</v>
      </c>
      <c r="C102" s="1">
        <f>'Playing Schedule Div 1-6'!C102</f>
        <v>3</v>
      </c>
      <c r="D102" s="1"/>
      <c r="E102" t="str">
        <f ca="1">+INDEX(Teams!$C$4:$J$15,MATCH($A102,Teams!$B$4:$B$15,0),MATCH($E$1,Teams!$C$3:$J$3,0))</f>
        <v>Offchurch B</v>
      </c>
      <c r="F102" t="s">
        <v>2</v>
      </c>
      <c r="G102" t="str">
        <f ca="1">+INDEX(Teams!$C$4:$J$15,MATCH($C102,Teams!$B$4:$B$15,0),MATCH($E$1,Teams!$C$3:$J$3,0))</f>
        <v>Hinckley D</v>
      </c>
    </row>
    <row r="103" spans="1:7">
      <c r="A103" s="1">
        <f>'Playing Schedule Div 1-6'!A103</f>
        <v>9</v>
      </c>
      <c r="B103" s="1" t="s">
        <v>2</v>
      </c>
      <c r="C103" s="1">
        <f>'Playing Schedule Div 1-6'!C103</f>
        <v>4</v>
      </c>
      <c r="D103" s="1"/>
      <c r="E103" t="str">
        <f ca="1">+INDEX(Teams!$C$4:$J$15,MATCH($A103,Teams!$B$4:$B$15,0),MATCH($E$1,Teams!$C$3:$J$3,0))</f>
        <v>C&amp;NW D</v>
      </c>
      <c r="F103" t="s">
        <v>2</v>
      </c>
      <c r="G103" t="str">
        <f ca="1">+INDEX(Teams!$C$4:$J$15,MATCH($C103,Teams!$B$4:$B$15,0),MATCH($E$1,Teams!$C$3:$J$3,0))</f>
        <v>Copsewood E</v>
      </c>
    </row>
    <row r="104" spans="1:7">
      <c r="A104" s="1">
        <f>'Playing Schedule Div 1-6'!A104</f>
        <v>5</v>
      </c>
      <c r="B104" s="1" t="s">
        <v>2</v>
      </c>
      <c r="C104" s="1">
        <f>'Playing Schedule Div 1-6'!C104</f>
        <v>10</v>
      </c>
      <c r="D104" s="1"/>
      <c r="E104" t="str">
        <f ca="1">+INDEX(Teams!$C$4:$J$15,MATCH($A104,Teams!$B$4:$B$15,0),MATCH($E$1,Teams!$C$3:$J$3,0))</f>
        <v>Harbury B</v>
      </c>
      <c r="F104" t="s">
        <v>2</v>
      </c>
      <c r="G104" t="str">
        <f ca="1">+INDEX(Teams!$C$4:$J$15,MATCH($C104,Teams!$B$4:$B$15,0),MATCH($E$1,Teams!$C$3:$J$3,0))</f>
        <v>Kersley B</v>
      </c>
    </row>
    <row r="105" spans="1:7">
      <c r="A105" s="1">
        <f>'Playing Schedule Div 1-6'!A105</f>
        <v>8</v>
      </c>
      <c r="B105" s="1" t="s">
        <v>2</v>
      </c>
      <c r="C105" s="1">
        <f>'Playing Schedule Div 1-6'!C105</f>
        <v>7</v>
      </c>
      <c r="D105" s="1"/>
      <c r="E105" t="str">
        <f ca="1">+INDEX(Teams!$C$4:$J$15,MATCH($A105,Teams!$B$4:$B$15,0),MATCH($E$1,Teams!$C$3:$J$3,0))</f>
        <v>Ernesford D</v>
      </c>
      <c r="F105" t="s">
        <v>2</v>
      </c>
      <c r="G105" t="str">
        <f ca="1">+INDEX(Teams!$C$4:$J$15,MATCH($C105,Teams!$B$4:$B$15,0),MATCH($E$1,Teams!$C$3:$J$3,0))</f>
        <v>Alec High</v>
      </c>
    </row>
    <row r="106" spans="1:7">
      <c r="A106" s="1"/>
      <c r="B106" s="1"/>
      <c r="C106" s="1"/>
      <c r="D106" s="1"/>
    </row>
    <row r="107" spans="1:7">
      <c r="A107" s="1" t="s">
        <v>17</v>
      </c>
      <c r="B107" s="1"/>
      <c r="C107" s="1"/>
      <c r="D107" s="1"/>
    </row>
    <row r="108" spans="1:7">
      <c r="A108" s="1">
        <f>'Playing Schedule Div 1-6'!A108</f>
        <v>1</v>
      </c>
      <c r="B108" s="1" t="s">
        <v>2</v>
      </c>
      <c r="C108" s="1">
        <f>'Playing Schedule Div 1-6'!C108</f>
        <v>3</v>
      </c>
      <c r="D108" s="1"/>
      <c r="E108" t="str">
        <f ca="1">+INDEX(Teams!$C$4:$J$15,MATCH($A108,Teams!$B$4:$B$15,0),MATCH($E$1,Teams!$C$3:$J$3,0))</f>
        <v>LMR Rugby C</v>
      </c>
      <c r="F108" t="s">
        <v>2</v>
      </c>
      <c r="G108" t="str">
        <f ca="1">+INDEX(Teams!$C$4:$J$15,MATCH($C108,Teams!$B$4:$B$15,0),MATCH($E$1,Teams!$C$3:$J$3,0))</f>
        <v>Hinckley D</v>
      </c>
    </row>
    <row r="109" spans="1:7">
      <c r="A109" s="1">
        <f>'Playing Schedule Div 1-6'!A109</f>
        <v>4</v>
      </c>
      <c r="B109" s="1" t="s">
        <v>2</v>
      </c>
      <c r="C109" s="1">
        <f>'Playing Schedule Div 1-6'!C109</f>
        <v>2</v>
      </c>
      <c r="D109" s="1"/>
      <c r="E109" t="str">
        <f ca="1">+INDEX(Teams!$C$4:$J$15,MATCH($A109,Teams!$B$4:$B$15,0),MATCH($E$1,Teams!$C$3:$J$3,0))</f>
        <v>Copsewood E</v>
      </c>
      <c r="F109" t="s">
        <v>2</v>
      </c>
      <c r="G109" t="str">
        <f ca="1">+INDEX(Teams!$C$4:$J$15,MATCH($C109,Teams!$B$4:$B$15,0),MATCH($E$1,Teams!$C$3:$J$3,0))</f>
        <v>Offchurch B</v>
      </c>
    </row>
    <row r="110" spans="1:7">
      <c r="A110" s="1">
        <f>'Playing Schedule Div 1-6'!A110</f>
        <v>7</v>
      </c>
      <c r="B110" s="1" t="s">
        <v>2</v>
      </c>
      <c r="C110" s="1">
        <f>'Playing Schedule Div 1-6'!C110</f>
        <v>5</v>
      </c>
      <c r="D110" s="1"/>
      <c r="E110" t="str">
        <f ca="1">+INDEX(Teams!$C$4:$J$15,MATCH($A110,Teams!$B$4:$B$15,0),MATCH($E$1,Teams!$C$3:$J$3,0))</f>
        <v>Alec High</v>
      </c>
      <c r="F110" t="s">
        <v>2</v>
      </c>
      <c r="G110" t="str">
        <f ca="1">+INDEX(Teams!$C$4:$J$15,MATCH($C110,Teams!$B$4:$B$15,0),MATCH($E$1,Teams!$C$3:$J$3,0))</f>
        <v>Harbury B</v>
      </c>
    </row>
    <row r="111" spans="1:7">
      <c r="A111" s="1">
        <f>'Playing Schedule Div 1-6'!A111</f>
        <v>6</v>
      </c>
      <c r="B111" s="1" t="s">
        <v>2</v>
      </c>
      <c r="C111" s="1">
        <f>'Playing Schedule Div 1-6'!C111</f>
        <v>8</v>
      </c>
      <c r="D111" s="1"/>
      <c r="E111" t="str">
        <f ca="1">+INDEX(Teams!$C$4:$J$15,MATCH($A111,Teams!$B$4:$B$15,0),MATCH($E$1,Teams!$C$3:$J$3,0))</f>
        <v>Coventry Sphinx B</v>
      </c>
      <c r="F111" t="s">
        <v>2</v>
      </c>
      <c r="G111" t="str">
        <f ca="1">+INDEX(Teams!$C$4:$J$15,MATCH($C111,Teams!$B$4:$B$15,0),MATCH($E$1,Teams!$C$3:$J$3,0))</f>
        <v>Ernesford D</v>
      </c>
    </row>
    <row r="112" spans="1:7">
      <c r="A112" s="1">
        <f>'Playing Schedule Div 1-6'!A112</f>
        <v>10</v>
      </c>
      <c r="B112" s="1" t="s">
        <v>2</v>
      </c>
      <c r="C112" s="1">
        <f>'Playing Schedule Div 1-6'!C112</f>
        <v>9</v>
      </c>
      <c r="D112" s="1"/>
      <c r="E112" t="str">
        <f ca="1">+INDEX(Teams!$C$4:$J$15,MATCH($A112,Teams!$B$4:$B$15,0),MATCH($E$1,Teams!$C$3:$J$3,0))</f>
        <v>Kersley B</v>
      </c>
      <c r="F112" t="s">
        <v>2</v>
      </c>
      <c r="G112" t="str">
        <f ca="1">+INDEX(Teams!$C$4:$J$15,MATCH($C112,Teams!$B$4:$B$15,0),MATCH($E$1,Teams!$C$3:$J$3,0))</f>
        <v>C&amp;NW D</v>
      </c>
    </row>
    <row r="113" spans="1:9">
      <c r="A113" s="1"/>
      <c r="B113" s="1"/>
      <c r="C113" s="1"/>
      <c r="D113" s="1"/>
    </row>
    <row r="114" spans="1:9" ht="15">
      <c r="A114" s="1" t="s">
        <v>18</v>
      </c>
      <c r="B114" s="1"/>
      <c r="C114" s="1"/>
      <c r="D114" s="1"/>
      <c r="I114" s="2"/>
    </row>
    <row r="115" spans="1:9">
      <c r="A115" s="1">
        <f>'Playing Schedule Div 1-6'!A115</f>
        <v>9</v>
      </c>
      <c r="B115" s="1" t="s">
        <v>2</v>
      </c>
      <c r="C115" s="1">
        <f>'Playing Schedule Div 1-6'!C115</f>
        <v>1</v>
      </c>
      <c r="D115" s="1"/>
      <c r="E115" t="str">
        <f ca="1">+INDEX(Teams!$C$4:$J$15,MATCH($A115,Teams!$B$4:$B$15,0),MATCH($E$1,Teams!$C$3:$J$3,0))</f>
        <v>C&amp;NW D</v>
      </c>
      <c r="F115" t="s">
        <v>2</v>
      </c>
      <c r="G115" t="str">
        <f ca="1">+INDEX(Teams!$C$4:$J$15,MATCH($C115,Teams!$B$4:$B$15,0),MATCH($E$1,Teams!$C$3:$J$3,0))</f>
        <v>LMR Rugby C</v>
      </c>
    </row>
    <row r="116" spans="1:9">
      <c r="A116" s="1">
        <f>'Playing Schedule Div 1-6'!A116</f>
        <v>2</v>
      </c>
      <c r="B116" s="1" t="s">
        <v>2</v>
      </c>
      <c r="C116" s="1">
        <f>'Playing Schedule Div 1-6'!C116</f>
        <v>10</v>
      </c>
      <c r="D116" s="1"/>
      <c r="E116" t="str">
        <f ca="1">+INDEX(Teams!$C$4:$J$15,MATCH($A116,Teams!$B$4:$B$15,0),MATCH($E$1,Teams!$C$3:$J$3,0))</f>
        <v>Offchurch B</v>
      </c>
      <c r="F116" t="s">
        <v>2</v>
      </c>
      <c r="G116" t="str">
        <f ca="1">+INDEX(Teams!$C$4:$J$15,MATCH($C116,Teams!$B$4:$B$15,0),MATCH($E$1,Teams!$C$3:$J$3,0))</f>
        <v>Kersley B</v>
      </c>
    </row>
    <row r="117" spans="1:9">
      <c r="A117" s="1">
        <f>'Playing Schedule Div 1-6'!A117</f>
        <v>3</v>
      </c>
      <c r="B117" s="1" t="s">
        <v>2</v>
      </c>
      <c r="C117" s="1">
        <f>'Playing Schedule Div 1-6'!C117</f>
        <v>4</v>
      </c>
      <c r="D117" s="1"/>
      <c r="E117" t="str">
        <f ca="1">+INDEX(Teams!$C$4:$J$15,MATCH($A117,Teams!$B$4:$B$15,0),MATCH($E$1,Teams!$C$3:$J$3,0))</f>
        <v>Hinckley D</v>
      </c>
      <c r="F117" t="s">
        <v>2</v>
      </c>
      <c r="G117" t="str">
        <f ca="1">+INDEX(Teams!$C$4:$J$15,MATCH($C117,Teams!$B$4:$B$15,0),MATCH($E$1,Teams!$C$3:$J$3,0))</f>
        <v>Copsewood E</v>
      </c>
    </row>
    <row r="118" spans="1:9">
      <c r="A118" s="1">
        <f>'Playing Schedule Div 1-6'!A118</f>
        <v>8</v>
      </c>
      <c r="B118" s="1" t="s">
        <v>2</v>
      </c>
      <c r="C118" s="1">
        <f>'Playing Schedule Div 1-6'!C118</f>
        <v>5</v>
      </c>
      <c r="D118" s="1"/>
      <c r="E118" t="str">
        <f ca="1">+INDEX(Teams!$C$4:$J$15,MATCH($A118,Teams!$B$4:$B$15,0),MATCH($E$1,Teams!$C$3:$J$3,0))</f>
        <v>Ernesford D</v>
      </c>
      <c r="F118" t="s">
        <v>2</v>
      </c>
      <c r="G118" t="str">
        <f ca="1">+INDEX(Teams!$C$4:$J$15,MATCH($C118,Teams!$B$4:$B$15,0),MATCH($E$1,Teams!$C$3:$J$3,0))</f>
        <v>Harbury B</v>
      </c>
    </row>
    <row r="119" spans="1:9">
      <c r="A119" s="1">
        <f>'Playing Schedule Div 1-6'!A119</f>
        <v>7</v>
      </c>
      <c r="B119" s="1" t="s">
        <v>2</v>
      </c>
      <c r="C119" s="1">
        <f>'Playing Schedule Div 1-6'!C119</f>
        <v>6</v>
      </c>
      <c r="D119" s="1"/>
      <c r="E119" t="str">
        <f ca="1">+INDEX(Teams!$C$4:$J$15,MATCH($A119,Teams!$B$4:$B$15,0),MATCH($E$1,Teams!$C$3:$J$3,0))</f>
        <v>Alec High</v>
      </c>
      <c r="F119" t="s">
        <v>2</v>
      </c>
      <c r="G119" t="str">
        <f ca="1">+INDEX(Teams!$C$4:$J$15,MATCH($C119,Teams!$B$4:$B$15,0),MATCH($E$1,Teams!$C$3:$J$3,0))</f>
        <v>Coventry Sphinx B</v>
      </c>
    </row>
    <row r="120" spans="1:9">
      <c r="A120" s="1"/>
      <c r="B120" s="1"/>
      <c r="C120" s="1"/>
      <c r="D120" s="1"/>
    </row>
    <row r="121" spans="1:9">
      <c r="A121" s="1" t="s">
        <v>19</v>
      </c>
      <c r="B121" s="1"/>
      <c r="C121" s="1"/>
      <c r="D121" s="1"/>
    </row>
    <row r="122" spans="1:9">
      <c r="A122" s="1">
        <f>'Playing Schedule Div 1-6'!A122</f>
        <v>1</v>
      </c>
      <c r="B122" s="1" t="s">
        <v>2</v>
      </c>
      <c r="C122" s="1">
        <f>'Playing Schedule Div 1-6'!C122</f>
        <v>10</v>
      </c>
      <c r="D122" s="1"/>
      <c r="E122" t="str">
        <f ca="1">+INDEX(Teams!$C$4:$J$15,MATCH($A122,Teams!$B$4:$B$15,0),MATCH($E$1,Teams!$C$3:$J$3,0))</f>
        <v>LMR Rugby C</v>
      </c>
      <c r="F122" t="s">
        <v>2</v>
      </c>
      <c r="G122" t="str">
        <f ca="1">+INDEX(Teams!$C$4:$J$15,MATCH($C122,Teams!$B$4:$B$15,0),MATCH($E$1,Teams!$C$3:$J$3,0))</f>
        <v>Kersley B</v>
      </c>
    </row>
    <row r="123" spans="1:9">
      <c r="A123" s="1">
        <f>'Playing Schedule Div 1-6'!A123</f>
        <v>5</v>
      </c>
      <c r="B123" s="1" t="s">
        <v>2</v>
      </c>
      <c r="C123" s="1">
        <f>'Playing Schedule Div 1-6'!C123</f>
        <v>2</v>
      </c>
      <c r="D123" s="1"/>
      <c r="E123" t="str">
        <f ca="1">+INDEX(Teams!$C$4:$J$15,MATCH($A123,Teams!$B$4:$B$15,0),MATCH($E$1,Teams!$C$3:$J$3,0))</f>
        <v>Harbury B</v>
      </c>
      <c r="F123" t="s">
        <v>2</v>
      </c>
      <c r="G123" t="str">
        <f ca="1">+INDEX(Teams!$C$4:$J$15,MATCH($C123,Teams!$B$4:$B$15,0),MATCH($E$1,Teams!$C$3:$J$3,0))</f>
        <v>Offchurch B</v>
      </c>
    </row>
    <row r="124" spans="1:9">
      <c r="A124" s="1">
        <f>'Playing Schedule Div 1-6'!A124</f>
        <v>6</v>
      </c>
      <c r="B124" s="1" t="s">
        <v>2</v>
      </c>
      <c r="C124" s="1">
        <f>'Playing Schedule Div 1-6'!C124</f>
        <v>3</v>
      </c>
      <c r="D124" s="1"/>
      <c r="E124" t="str">
        <f ca="1">+INDEX(Teams!$C$4:$J$15,MATCH($A124,Teams!$B$4:$B$15,0),MATCH($E$1,Teams!$C$3:$J$3,0))</f>
        <v>Coventry Sphinx B</v>
      </c>
      <c r="F124" t="s">
        <v>2</v>
      </c>
      <c r="G124" t="str">
        <f ca="1">+INDEX(Teams!$C$4:$J$15,MATCH($C124,Teams!$B$4:$B$15,0),MATCH($E$1,Teams!$C$3:$J$3,0))</f>
        <v>Hinckley D</v>
      </c>
    </row>
    <row r="125" spans="1:9">
      <c r="A125" s="1">
        <f>'Playing Schedule Div 1-6'!A125</f>
        <v>4</v>
      </c>
      <c r="B125" s="1" t="s">
        <v>2</v>
      </c>
      <c r="C125" s="1">
        <f>'Playing Schedule Div 1-6'!C125</f>
        <v>7</v>
      </c>
      <c r="D125" s="1"/>
      <c r="E125" t="str">
        <f ca="1">+INDEX(Teams!$C$4:$J$15,MATCH($A125,Teams!$B$4:$B$15,0),MATCH($E$1,Teams!$C$3:$J$3,0))</f>
        <v>Copsewood E</v>
      </c>
      <c r="F125" t="s">
        <v>2</v>
      </c>
      <c r="G125" t="str">
        <f ca="1">+INDEX(Teams!$C$4:$J$15,MATCH($C125,Teams!$B$4:$B$15,0),MATCH($E$1,Teams!$C$3:$J$3,0))</f>
        <v>Alec High</v>
      </c>
    </row>
    <row r="126" spans="1:9">
      <c r="A126" s="1">
        <f>'Playing Schedule Div 1-6'!A126</f>
        <v>8</v>
      </c>
      <c r="B126" s="1" t="s">
        <v>2</v>
      </c>
      <c r="C126" s="1">
        <f>'Playing Schedule Div 1-6'!C126</f>
        <v>9</v>
      </c>
      <c r="D126" s="1"/>
      <c r="E126" t="str">
        <f ca="1">+INDEX(Teams!$C$4:$J$15,MATCH($A126,Teams!$B$4:$B$15,0),MATCH($E$1,Teams!$C$3:$J$3,0))</f>
        <v>Ernesford D</v>
      </c>
      <c r="F126" t="s">
        <v>2</v>
      </c>
      <c r="G126" t="str">
        <f ca="1">+INDEX(Teams!$C$4:$J$15,MATCH($C126,Teams!$B$4:$B$15,0),MATCH($E$1,Teams!$C$3:$J$3,0))</f>
        <v>C&amp;NW D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workbookViewId="0">
      <selection activeCell="E10" sqref="E10:G128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Division 7</v>
      </c>
    </row>
    <row r="2" spans="1:10" ht="15">
      <c r="A2" s="1" t="str">
        <f>'Playing Schedule Div 7'!A2</f>
        <v>Week 1</v>
      </c>
      <c r="B2" s="1"/>
      <c r="C2" s="1"/>
      <c r="D2" s="1"/>
      <c r="J2" s="2"/>
    </row>
    <row r="3" spans="1:10">
      <c r="A3" s="1">
        <f>'Playing Schedule Div 7'!A3</f>
        <v>2</v>
      </c>
      <c r="B3" s="1" t="s">
        <v>2</v>
      </c>
      <c r="C3" s="1">
        <f>'Playing Schedule Div 7'!C3</f>
        <v>1</v>
      </c>
      <c r="D3" s="1"/>
      <c r="E3" t="str">
        <f ca="1">+INDEX(Teams!$C$4:$J$15,MATCH($A3,Teams!$B$4:$B$15,0),MATCH($E$1,Teams!$C$3:$J$3,0))</f>
        <v>Ambleside G</v>
      </c>
      <c r="F3" t="s">
        <v>2</v>
      </c>
      <c r="G3" t="str">
        <f ca="1">+INDEX(Teams!$C$4:$J$15,MATCH($C3,Teams!$B$4:$B$15,0),MATCH($E$1,Teams!$C$3:$J$3,0))</f>
        <v>Griff &amp; Coton C</v>
      </c>
    </row>
    <row r="4" spans="1:10">
      <c r="A4" s="1">
        <f>'Playing Schedule Div 7'!A4</f>
        <v>3</v>
      </c>
      <c r="B4" s="1" t="s">
        <v>2</v>
      </c>
      <c r="C4" s="1">
        <f>'Playing Schedule Div 7'!C4</f>
        <v>6</v>
      </c>
      <c r="D4" s="1"/>
      <c r="E4" t="str">
        <f ca="1">+INDEX(Teams!$C$4:$J$15,MATCH($A4,Teams!$B$4:$B$15,0),MATCH($E$1,Teams!$C$3:$J$3,0))</f>
        <v>Hinckley F</v>
      </c>
      <c r="F4" t="s">
        <v>2</v>
      </c>
      <c r="G4" t="str">
        <f ca="1">+INDEX(Teams!$C$4:$J$15,MATCH($C4,Teams!$B$4:$B$15,0),MATCH($E$1,Teams!$C$3:$J$3,0))</f>
        <v>Hinckley E</v>
      </c>
    </row>
    <row r="5" spans="1:10">
      <c r="A5" s="1">
        <f>'Playing Schedule Div 7'!A5</f>
        <v>4</v>
      </c>
      <c r="B5" s="1" t="s">
        <v>2</v>
      </c>
      <c r="C5" s="1">
        <f>'Playing Schedule Div 7'!C5</f>
        <v>9</v>
      </c>
      <c r="D5" s="1"/>
      <c r="E5" t="str">
        <f ca="1">+INDEX(Teams!$C$4:$J$15,MATCH($A5,Teams!$B$4:$B$15,0),MATCH($E$1,Teams!$C$3:$J$3,0))</f>
        <v>Stockton D</v>
      </c>
      <c r="F5" t="s">
        <v>2</v>
      </c>
      <c r="G5" t="str">
        <f ca="1">+INDEX(Teams!$C$4:$J$15,MATCH($C5,Teams!$B$4:$B$15,0),MATCH($E$1,Teams!$C$3:$J$3,0))</f>
        <v>Bedworth</v>
      </c>
    </row>
    <row r="6" spans="1:10">
      <c r="A6" s="1">
        <f>'Playing Schedule Div 7'!A6</f>
        <v>7</v>
      </c>
      <c r="B6" s="1" t="s">
        <v>2</v>
      </c>
      <c r="C6" s="1">
        <f>'Playing Schedule Div 7'!C6</f>
        <v>5</v>
      </c>
      <c r="D6" s="1"/>
      <c r="E6" t="str">
        <f ca="1">+INDEX(Teams!$C$4:$J$15,MATCH($A6,Teams!$B$4:$B$15,0),MATCH($E$1,Teams!$C$3:$J$3,0))</f>
        <v>Jaguar Landrover B</v>
      </c>
      <c r="F6" t="s">
        <v>2</v>
      </c>
      <c r="G6" t="str">
        <f ca="1">+INDEX(Teams!$C$4:$J$15,MATCH($C6,Teams!$B$4:$B$15,0),MATCH($E$1,Teams!$C$3:$J$3,0))</f>
        <v>Alvis C</v>
      </c>
    </row>
    <row r="7" spans="1:10">
      <c r="A7" s="1">
        <f>'Playing Schedule Div 7'!A7</f>
        <v>8</v>
      </c>
      <c r="B7" s="1" t="s">
        <v>2</v>
      </c>
      <c r="C7" s="1">
        <f>'Playing Schedule Div 7'!C7</f>
        <v>10</v>
      </c>
      <c r="D7" s="1"/>
      <c r="E7" t="str">
        <f ca="1">+INDEX(Teams!$C$4:$J$15,MATCH($A7,Teams!$B$4:$B$15,0),MATCH($E$1,Teams!$C$3:$J$3,0))</f>
        <v>Highway D</v>
      </c>
      <c r="F7" t="s">
        <v>2</v>
      </c>
      <c r="G7" t="str">
        <f ca="1">+INDEX(Teams!$C$4:$J$15,MATCH($C7,Teams!$B$4:$B$15,0),MATCH($E$1,Teams!$C$3:$J$3,0))</f>
        <v>Ernesford E</v>
      </c>
    </row>
    <row r="8" spans="1:10">
      <c r="A8" s="1">
        <f>'Playing Schedule Div 7'!A8</f>
        <v>11</v>
      </c>
      <c r="B8" s="1" t="s">
        <v>2</v>
      </c>
      <c r="C8" s="1">
        <f>'Playing Schedule Div 7'!C8</f>
        <v>12</v>
      </c>
      <c r="D8" s="1"/>
      <c r="E8" t="str">
        <f ca="1">+INDEX(Teams!$C$4:$J$15,MATCH($A8,Teams!$B$4:$B$15,0),MATCH($E$1,Teams!$C$3:$J$3,0))</f>
        <v>Cherry Bombs</v>
      </c>
      <c r="F8" t="s">
        <v>2</v>
      </c>
      <c r="G8" t="str">
        <f ca="1">+INDEX(Teams!$C$4:$J$15,MATCH($C8,Teams!$B$4:$B$15,0),MATCH($E$1,Teams!$C$3:$J$3,0))</f>
        <v>Godiva C</v>
      </c>
    </row>
    <row r="9" spans="1:10">
      <c r="A9" s="1"/>
      <c r="B9" s="1"/>
      <c r="C9" s="1"/>
      <c r="D9" s="1"/>
    </row>
    <row r="10" spans="1:10">
      <c r="A10" s="1" t="str">
        <f>'Playing Schedule Div 7'!A10</f>
        <v>Week 2</v>
      </c>
      <c r="B10" s="1"/>
      <c r="C10" s="1"/>
      <c r="D10" s="1"/>
    </row>
    <row r="11" spans="1:10">
      <c r="A11" s="1">
        <f>'Playing Schedule Div 7'!A11</f>
        <v>12</v>
      </c>
      <c r="B11" s="1" t="s">
        <v>2</v>
      </c>
      <c r="C11" s="1">
        <f>'Playing Schedule Div 7'!C11</f>
        <v>2</v>
      </c>
      <c r="D11" s="1"/>
      <c r="E11" t="str">
        <f ca="1">+INDEX(Teams!$C$4:$J$15,MATCH($A11,Teams!$B$4:$B$15,0),MATCH($E$1,Teams!$C$3:$J$3,0))</f>
        <v>Godiva C</v>
      </c>
      <c r="F11" t="s">
        <v>2</v>
      </c>
      <c r="G11" t="str">
        <f ca="1">+INDEX(Teams!$C$4:$J$15,MATCH($C11,Teams!$B$4:$B$15,0),MATCH($E$1,Teams!$C$3:$J$3,0))</f>
        <v>Ambleside G</v>
      </c>
    </row>
    <row r="12" spans="1:10">
      <c r="A12" s="1">
        <f>'Playing Schedule Div 7'!A12</f>
        <v>1</v>
      </c>
      <c r="B12" s="1" t="s">
        <v>2</v>
      </c>
      <c r="C12" s="1">
        <f>'Playing Schedule Div 7'!C12</f>
        <v>3</v>
      </c>
      <c r="D12" s="1"/>
      <c r="E12" t="str">
        <f ca="1">+INDEX(Teams!$C$4:$J$15,MATCH($A12,Teams!$B$4:$B$15,0),MATCH($E$1,Teams!$C$3:$J$3,0))</f>
        <v>Griff &amp; Coton C</v>
      </c>
      <c r="F12" t="s">
        <v>2</v>
      </c>
      <c r="G12" t="str">
        <f ca="1">+INDEX(Teams!$C$4:$J$15,MATCH($C12,Teams!$B$4:$B$15,0),MATCH($E$1,Teams!$C$3:$J$3,0))</f>
        <v>Hinckley F</v>
      </c>
    </row>
    <row r="13" spans="1:10">
      <c r="A13" s="1">
        <f>'Playing Schedule Div 7'!A13</f>
        <v>6</v>
      </c>
      <c r="B13" s="1" t="s">
        <v>2</v>
      </c>
      <c r="C13" s="1">
        <f>'Playing Schedule Div 7'!C13</f>
        <v>4</v>
      </c>
      <c r="D13" s="1"/>
      <c r="E13" t="str">
        <f ca="1">+INDEX(Teams!$C$4:$J$15,MATCH($A13,Teams!$B$4:$B$15,0),MATCH($E$1,Teams!$C$3:$J$3,0))</f>
        <v>Hinckley E</v>
      </c>
      <c r="F13" t="s">
        <v>2</v>
      </c>
      <c r="G13" t="str">
        <f ca="1">+INDEX(Teams!$C$4:$J$15,MATCH($C13,Teams!$B$4:$B$15,0),MATCH($E$1,Teams!$C$3:$J$3,0))</f>
        <v>Stockton D</v>
      </c>
    </row>
    <row r="14" spans="1:10">
      <c r="A14" s="1">
        <f>'Playing Schedule Div 7'!A14</f>
        <v>9</v>
      </c>
      <c r="B14" s="1" t="s">
        <v>2</v>
      </c>
      <c r="C14" s="1">
        <f>'Playing Schedule Div 7'!C14</f>
        <v>7</v>
      </c>
      <c r="D14" s="1"/>
      <c r="E14" t="str">
        <f ca="1">+INDEX(Teams!$C$4:$J$15,MATCH($A14,Teams!$B$4:$B$15,0),MATCH($E$1,Teams!$C$3:$J$3,0))</f>
        <v>Bedworth</v>
      </c>
      <c r="F14" t="s">
        <v>2</v>
      </c>
      <c r="G14" t="str">
        <f ca="1">+INDEX(Teams!$C$4:$J$15,MATCH($C14,Teams!$B$4:$B$15,0),MATCH($E$1,Teams!$C$3:$J$3,0))</f>
        <v>Jaguar Landrover B</v>
      </c>
    </row>
    <row r="15" spans="1:10">
      <c r="A15" s="1">
        <f>'Playing Schedule Div 7'!A15</f>
        <v>5</v>
      </c>
      <c r="B15" s="1" t="s">
        <v>2</v>
      </c>
      <c r="C15" s="1">
        <f>'Playing Schedule Div 7'!C15</f>
        <v>8</v>
      </c>
      <c r="D15" s="1"/>
      <c r="E15" t="str">
        <f ca="1">+INDEX(Teams!$C$4:$J$15,MATCH($A15,Teams!$B$4:$B$15,0),MATCH($E$1,Teams!$C$3:$J$3,0))</f>
        <v>Alvis C</v>
      </c>
      <c r="F15" t="s">
        <v>2</v>
      </c>
      <c r="G15" t="str">
        <f ca="1">+INDEX(Teams!$C$4:$J$15,MATCH($C15,Teams!$B$4:$B$15,0),MATCH($E$1,Teams!$C$3:$J$3,0))</f>
        <v>Highway D</v>
      </c>
    </row>
    <row r="16" spans="1:10">
      <c r="A16" s="1">
        <f>'Playing Schedule Div 7'!A16</f>
        <v>10</v>
      </c>
      <c r="B16" s="1"/>
      <c r="C16" s="1">
        <f>'Playing Schedule Div 7'!C16</f>
        <v>11</v>
      </c>
      <c r="D16" s="1"/>
      <c r="E16" t="str">
        <f ca="1">+INDEX(Teams!$C$4:$J$15,MATCH($A16,Teams!$B$4:$B$15,0),MATCH($E$1,Teams!$C$3:$J$3,0))</f>
        <v>Ernesford E</v>
      </c>
      <c r="F16" t="s">
        <v>2</v>
      </c>
      <c r="G16" t="str">
        <f ca="1">+INDEX(Teams!$C$4:$J$15,MATCH($C16,Teams!$B$4:$B$15,0),MATCH($E$1,Teams!$C$3:$J$3,0))</f>
        <v>Cherry Bombs</v>
      </c>
    </row>
    <row r="17" spans="1:7">
      <c r="A17" s="1"/>
      <c r="B17" s="1"/>
      <c r="C17" s="1"/>
      <c r="D17" s="1"/>
    </row>
    <row r="18" spans="1:7">
      <c r="A18" s="1" t="str">
        <f>'Playing Schedule Div 7'!A18</f>
        <v>Week 3</v>
      </c>
      <c r="B18" s="1"/>
      <c r="C18" s="1"/>
      <c r="D18" s="1"/>
    </row>
    <row r="19" spans="1:7">
      <c r="A19" s="1">
        <f>'Playing Schedule Div 7'!A19</f>
        <v>2</v>
      </c>
      <c r="B19" s="1" t="s">
        <v>2</v>
      </c>
      <c r="C19" s="1">
        <f>'Playing Schedule Div 7'!C19</f>
        <v>10</v>
      </c>
      <c r="D19" s="1"/>
      <c r="E19" t="str">
        <f ca="1">+INDEX(Teams!$C$4:$J$15,MATCH($A19,Teams!$B$4:$B$15,0),MATCH($E$1,Teams!$C$3:$J$3,0))</f>
        <v>Ambleside G</v>
      </c>
      <c r="F19" t="s">
        <v>2</v>
      </c>
      <c r="G19" t="str">
        <f ca="1">+INDEX(Teams!$C$4:$J$15,MATCH($C19,Teams!$B$4:$B$15,0),MATCH($E$1,Teams!$C$3:$J$3,0))</f>
        <v>Ernesford E</v>
      </c>
    </row>
    <row r="20" spans="1:7">
      <c r="A20" s="1">
        <f>'Playing Schedule Div 7'!A20</f>
        <v>3</v>
      </c>
      <c r="B20" s="1" t="s">
        <v>2</v>
      </c>
      <c r="C20" s="1">
        <f>'Playing Schedule Div 7'!C20</f>
        <v>12</v>
      </c>
      <c r="D20" s="1"/>
      <c r="E20" t="str">
        <f ca="1">+INDEX(Teams!$C$4:$J$15,MATCH($A20,Teams!$B$4:$B$15,0),MATCH($E$1,Teams!$C$3:$J$3,0))</f>
        <v>Hinckley F</v>
      </c>
      <c r="F20" t="s">
        <v>2</v>
      </c>
      <c r="G20" t="str">
        <f ca="1">+INDEX(Teams!$C$4:$J$15,MATCH($C20,Teams!$B$4:$B$15,0),MATCH($E$1,Teams!$C$3:$J$3,0))</f>
        <v>Godiva C</v>
      </c>
    </row>
    <row r="21" spans="1:7">
      <c r="A21" s="1">
        <f>'Playing Schedule Div 7'!A21</f>
        <v>4</v>
      </c>
      <c r="B21" s="1" t="s">
        <v>2</v>
      </c>
      <c r="C21" s="1">
        <f>'Playing Schedule Div 7'!C21</f>
        <v>1</v>
      </c>
      <c r="D21" s="1"/>
      <c r="E21" t="str">
        <f ca="1">+INDEX(Teams!$C$4:$J$15,MATCH($A21,Teams!$B$4:$B$15,0),MATCH($E$1,Teams!$C$3:$J$3,0))</f>
        <v>Stockton D</v>
      </c>
      <c r="F21" t="s">
        <v>2</v>
      </c>
      <c r="G21" t="str">
        <f ca="1">+INDEX(Teams!$C$4:$J$15,MATCH($C21,Teams!$B$4:$B$15,0),MATCH($E$1,Teams!$C$3:$J$3,0))</f>
        <v>Griff &amp; Coton C</v>
      </c>
    </row>
    <row r="22" spans="1:7">
      <c r="A22" s="1">
        <f>'Playing Schedule Div 7'!A22</f>
        <v>7</v>
      </c>
      <c r="B22" s="1"/>
      <c r="C22" s="1">
        <f>'Playing Schedule Div 7'!C22</f>
        <v>6</v>
      </c>
      <c r="D22" s="1"/>
      <c r="E22" t="str">
        <f ca="1">+INDEX(Teams!$C$4:$J$15,MATCH($A22,Teams!$B$4:$B$15,0),MATCH($E$1,Teams!$C$3:$J$3,0))</f>
        <v>Jaguar Landrover B</v>
      </c>
      <c r="F22" t="s">
        <v>2</v>
      </c>
      <c r="G22" t="str">
        <f ca="1">+INDEX(Teams!$C$4:$J$15,MATCH($C22,Teams!$B$4:$B$15,0),MATCH($E$1,Teams!$C$3:$J$3,0))</f>
        <v>Hinckley E</v>
      </c>
    </row>
    <row r="23" spans="1:7">
      <c r="A23" s="1">
        <f>'Playing Schedule Div 7'!A23</f>
        <v>8</v>
      </c>
      <c r="B23" s="1"/>
      <c r="C23" s="1">
        <f>'Playing Schedule Div 7'!C23</f>
        <v>9</v>
      </c>
      <c r="D23" s="1"/>
      <c r="E23" t="str">
        <f ca="1">+INDEX(Teams!$C$4:$J$15,MATCH($A23,Teams!$B$4:$B$15,0),MATCH($E$1,Teams!$C$3:$J$3,0))</f>
        <v>Highway D</v>
      </c>
      <c r="F23" t="s">
        <v>2</v>
      </c>
      <c r="G23" t="str">
        <f ca="1">+INDEX(Teams!$C$4:$J$15,MATCH($C23,Teams!$B$4:$B$15,0),MATCH($E$1,Teams!$C$3:$J$3,0))</f>
        <v>Bedworth</v>
      </c>
    </row>
    <row r="24" spans="1:7">
      <c r="A24" s="1">
        <f>'Playing Schedule Div 7'!A24</f>
        <v>11</v>
      </c>
      <c r="B24" s="1" t="s">
        <v>2</v>
      </c>
      <c r="C24" s="1">
        <f>'Playing Schedule Div 7'!C24</f>
        <v>5</v>
      </c>
      <c r="D24" s="1"/>
      <c r="E24" t="str">
        <f ca="1">+INDEX(Teams!$C$4:$J$15,MATCH($A24,Teams!$B$4:$B$15,0),MATCH($E$1,Teams!$C$3:$J$3,0))</f>
        <v>Cherry Bombs</v>
      </c>
      <c r="F24" t="s">
        <v>2</v>
      </c>
      <c r="G24" t="str">
        <f ca="1">+INDEX(Teams!$C$4:$J$15,MATCH($C24,Teams!$B$4:$B$15,0),MATCH($E$1,Teams!$C$3:$J$3,0))</f>
        <v>Alvis C</v>
      </c>
    </row>
    <row r="25" spans="1:7">
      <c r="A25" s="1"/>
      <c r="B25" s="1"/>
      <c r="C25" s="1"/>
      <c r="D25" s="1"/>
    </row>
    <row r="26" spans="1:7">
      <c r="A26" s="1" t="str">
        <f>'Playing Schedule Div 7'!A26</f>
        <v>Week 4</v>
      </c>
      <c r="B26" s="1"/>
      <c r="C26" s="1"/>
      <c r="D26" s="1"/>
    </row>
    <row r="27" spans="1:7">
      <c r="A27" s="1">
        <f>'Playing Schedule Div 7'!A27</f>
        <v>5</v>
      </c>
      <c r="B27" s="1" t="s">
        <v>2</v>
      </c>
      <c r="C27" s="1">
        <f>'Playing Schedule Div 7'!C27</f>
        <v>2</v>
      </c>
      <c r="D27" s="1"/>
      <c r="E27" t="str">
        <f ca="1">+INDEX(Teams!$C$4:$J$15,MATCH($A27,Teams!$B$4:$B$15,0),MATCH($E$1,Teams!$C$3:$J$3,0))</f>
        <v>Alvis C</v>
      </c>
      <c r="F27" t="s">
        <v>2</v>
      </c>
      <c r="G27" t="str">
        <f ca="1">+INDEX(Teams!$C$4:$J$15,MATCH($C27,Teams!$B$4:$B$15,0),MATCH($E$1,Teams!$C$3:$J$3,0))</f>
        <v>Ambleside G</v>
      </c>
    </row>
    <row r="28" spans="1:7">
      <c r="A28" s="1">
        <f>'Playing Schedule Div 7'!A28</f>
        <v>10</v>
      </c>
      <c r="B28" s="1" t="s">
        <v>2</v>
      </c>
      <c r="C28" s="1">
        <f>'Playing Schedule Div 7'!C28</f>
        <v>3</v>
      </c>
      <c r="D28" s="1"/>
      <c r="E28" t="str">
        <f ca="1">+INDEX(Teams!$C$4:$J$15,MATCH($A28,Teams!$B$4:$B$15,0),MATCH($E$1,Teams!$C$3:$J$3,0))</f>
        <v>Ernesford E</v>
      </c>
      <c r="F28" t="s">
        <v>2</v>
      </c>
      <c r="G28" t="str">
        <f ca="1">+INDEX(Teams!$C$4:$J$15,MATCH($C28,Teams!$B$4:$B$15,0),MATCH($E$1,Teams!$C$3:$J$3,0))</f>
        <v>Hinckley F</v>
      </c>
    </row>
    <row r="29" spans="1:7">
      <c r="A29" s="1">
        <f>'Playing Schedule Div 7'!A29</f>
        <v>12</v>
      </c>
      <c r="B29" s="1"/>
      <c r="C29" s="1">
        <f>'Playing Schedule Div 7'!C29</f>
        <v>4</v>
      </c>
      <c r="D29" s="1"/>
      <c r="E29" t="str">
        <f ca="1">+INDEX(Teams!$C$4:$J$15,MATCH($A29,Teams!$B$4:$B$15,0),MATCH($E$1,Teams!$C$3:$J$3,0))</f>
        <v>Godiva C</v>
      </c>
      <c r="F29" t="s">
        <v>2</v>
      </c>
      <c r="G29" t="str">
        <f ca="1">+INDEX(Teams!$C$4:$J$15,MATCH($C29,Teams!$B$4:$B$15,0),MATCH($E$1,Teams!$C$3:$J$3,0))</f>
        <v>Stockton D</v>
      </c>
    </row>
    <row r="30" spans="1:7">
      <c r="A30" s="1">
        <f>'Playing Schedule Div 7'!A30</f>
        <v>1</v>
      </c>
      <c r="B30" s="1"/>
      <c r="C30" s="1">
        <f>'Playing Schedule Div 7'!C30</f>
        <v>7</v>
      </c>
      <c r="D30" s="1"/>
      <c r="E30" t="str">
        <f ca="1">+INDEX(Teams!$C$4:$J$15,MATCH($A30,Teams!$B$4:$B$15,0),MATCH($E$1,Teams!$C$3:$J$3,0))</f>
        <v>Griff &amp; Coton C</v>
      </c>
      <c r="F30" t="s">
        <v>2</v>
      </c>
      <c r="G30" t="str">
        <f ca="1">+INDEX(Teams!$C$4:$J$15,MATCH($C30,Teams!$B$4:$B$15,0),MATCH($E$1,Teams!$C$3:$J$3,0))</f>
        <v>Jaguar Landrover B</v>
      </c>
    </row>
    <row r="31" spans="1:7">
      <c r="A31" s="1">
        <f>'Playing Schedule Div 7'!A31</f>
        <v>6</v>
      </c>
      <c r="B31" s="1" t="s">
        <v>2</v>
      </c>
      <c r="C31" s="1">
        <f>'Playing Schedule Div 7'!C31</f>
        <v>8</v>
      </c>
      <c r="D31" s="1"/>
      <c r="E31" t="str">
        <f ca="1">+INDEX(Teams!$C$4:$J$15,MATCH($A31,Teams!$B$4:$B$15,0),MATCH($E$1,Teams!$C$3:$J$3,0))</f>
        <v>Hinckley E</v>
      </c>
      <c r="F31" t="s">
        <v>2</v>
      </c>
      <c r="G31" t="str">
        <f ca="1">+INDEX(Teams!$C$4:$J$15,MATCH($C31,Teams!$B$4:$B$15,0),MATCH($E$1,Teams!$C$3:$J$3,0))</f>
        <v>Highway D</v>
      </c>
    </row>
    <row r="32" spans="1:7">
      <c r="A32" s="1">
        <f>'Playing Schedule Div 7'!A32</f>
        <v>9</v>
      </c>
      <c r="B32" s="1" t="s">
        <v>2</v>
      </c>
      <c r="C32" s="1">
        <f>'Playing Schedule Div 7'!C32</f>
        <v>11</v>
      </c>
      <c r="D32" s="1"/>
      <c r="E32" t="str">
        <f ca="1">+INDEX(Teams!$C$4:$J$15,MATCH($A32,Teams!$B$4:$B$15,0),MATCH($E$1,Teams!$C$3:$J$3,0))</f>
        <v>Bedworth</v>
      </c>
      <c r="F32" t="s">
        <v>2</v>
      </c>
      <c r="G32" t="str">
        <f ca="1">+INDEX(Teams!$C$4:$J$15,MATCH($C32,Teams!$B$4:$B$15,0),MATCH($E$1,Teams!$C$3:$J$3,0))</f>
        <v>Cherry Bombs</v>
      </c>
    </row>
    <row r="33" spans="1:10">
      <c r="A33" s="1"/>
      <c r="B33" s="1"/>
      <c r="C33" s="1"/>
      <c r="D33" s="1"/>
    </row>
    <row r="34" spans="1:10">
      <c r="A34" s="1" t="str">
        <f>'Playing Schedule Div 7'!A34</f>
        <v>Week 5</v>
      </c>
      <c r="B34" s="1"/>
      <c r="C34" s="1"/>
      <c r="D34" s="1"/>
    </row>
    <row r="35" spans="1:10">
      <c r="A35" s="1">
        <f>'Playing Schedule Div 7'!A35</f>
        <v>2</v>
      </c>
      <c r="B35" s="1" t="s">
        <v>2</v>
      </c>
      <c r="C35" s="1">
        <f>'Playing Schedule Div 7'!C35</f>
        <v>9</v>
      </c>
      <c r="D35" s="1"/>
      <c r="E35" t="str">
        <f ca="1">+INDEX(Teams!$C$4:$J$15,MATCH($A35,Teams!$B$4:$B$15,0),MATCH($E$1,Teams!$C$3:$J$3,0))</f>
        <v>Ambleside G</v>
      </c>
      <c r="F35" t="s">
        <v>2</v>
      </c>
      <c r="G35" t="str">
        <f ca="1">+INDEX(Teams!$C$4:$J$15,MATCH($C35,Teams!$B$4:$B$15,0),MATCH($E$1,Teams!$C$3:$J$3,0))</f>
        <v>Bedworth</v>
      </c>
    </row>
    <row r="36" spans="1:10">
      <c r="A36" s="1">
        <f>'Playing Schedule Div 7'!A36</f>
        <v>3</v>
      </c>
      <c r="B36" s="1"/>
      <c r="C36" s="1">
        <f>'Playing Schedule Div 7'!C36</f>
        <v>5</v>
      </c>
      <c r="D36" s="1"/>
      <c r="E36" t="str">
        <f ca="1">+INDEX(Teams!$C$4:$J$15,MATCH($A36,Teams!$B$4:$B$15,0),MATCH($E$1,Teams!$C$3:$J$3,0))</f>
        <v>Hinckley F</v>
      </c>
      <c r="F36" t="s">
        <v>2</v>
      </c>
      <c r="G36" t="str">
        <f ca="1">+INDEX(Teams!$C$4:$J$15,MATCH($C36,Teams!$B$4:$B$15,0),MATCH($E$1,Teams!$C$3:$J$3,0))</f>
        <v>Alvis C</v>
      </c>
    </row>
    <row r="37" spans="1:10">
      <c r="A37" s="1">
        <f>'Playing Schedule Div 7'!A37</f>
        <v>4</v>
      </c>
      <c r="B37" s="1"/>
      <c r="C37" s="1">
        <f>'Playing Schedule Div 7'!C37</f>
        <v>10</v>
      </c>
      <c r="D37" s="1"/>
      <c r="E37" t="str">
        <f ca="1">+INDEX(Teams!$C$4:$J$15,MATCH($A37,Teams!$B$4:$B$15,0),MATCH($E$1,Teams!$C$3:$J$3,0))</f>
        <v>Stockton D</v>
      </c>
      <c r="F37" t="s">
        <v>2</v>
      </c>
      <c r="G37" t="str">
        <f ca="1">+INDEX(Teams!$C$4:$J$15,MATCH($C37,Teams!$B$4:$B$15,0),MATCH($E$1,Teams!$C$3:$J$3,0))</f>
        <v>Ernesford E</v>
      </c>
    </row>
    <row r="38" spans="1:10">
      <c r="A38" s="1">
        <f>'Playing Schedule Div 7'!A38</f>
        <v>7</v>
      </c>
      <c r="B38" s="1" t="s">
        <v>2</v>
      </c>
      <c r="C38" s="1">
        <f>'Playing Schedule Div 7'!C38</f>
        <v>12</v>
      </c>
      <c r="D38" s="1"/>
      <c r="E38" t="str">
        <f ca="1">+INDEX(Teams!$C$4:$J$15,MATCH($A38,Teams!$B$4:$B$15,0),MATCH($E$1,Teams!$C$3:$J$3,0))</f>
        <v>Jaguar Landrover B</v>
      </c>
      <c r="F38" t="s">
        <v>2</v>
      </c>
      <c r="G38" t="str">
        <f ca="1">+INDEX(Teams!$C$4:$J$15,MATCH($C38,Teams!$B$4:$B$15,0),MATCH($E$1,Teams!$C$3:$J$3,0))</f>
        <v>Godiva C</v>
      </c>
    </row>
    <row r="39" spans="1:10">
      <c r="A39" s="1">
        <f>'Playing Schedule Div 7'!A39</f>
        <v>8</v>
      </c>
      <c r="B39" s="1" t="s">
        <v>2</v>
      </c>
      <c r="C39" s="1">
        <f>'Playing Schedule Div 7'!C39</f>
        <v>1</v>
      </c>
      <c r="D39" s="1"/>
      <c r="E39" t="str">
        <f ca="1">+INDEX(Teams!$C$4:$J$15,MATCH($A39,Teams!$B$4:$B$15,0),MATCH($E$1,Teams!$C$3:$J$3,0))</f>
        <v>Highway D</v>
      </c>
      <c r="F39" t="s">
        <v>2</v>
      </c>
      <c r="G39" t="str">
        <f ca="1">+INDEX(Teams!$C$4:$J$15,MATCH($C39,Teams!$B$4:$B$15,0),MATCH($E$1,Teams!$C$3:$J$3,0))</f>
        <v>Griff &amp; Coton C</v>
      </c>
    </row>
    <row r="40" spans="1:10">
      <c r="A40" s="1">
        <f>'Playing Schedule Div 7'!A40</f>
        <v>11</v>
      </c>
      <c r="B40" s="1" t="s">
        <v>2</v>
      </c>
      <c r="C40" s="1">
        <f>'Playing Schedule Div 7'!C40</f>
        <v>6</v>
      </c>
      <c r="D40" s="1"/>
      <c r="E40" t="str">
        <f ca="1">+INDEX(Teams!$C$4:$J$15,MATCH($A40,Teams!$B$4:$B$15,0),MATCH($E$1,Teams!$C$3:$J$3,0))</f>
        <v>Cherry Bombs</v>
      </c>
      <c r="F40" t="s">
        <v>2</v>
      </c>
      <c r="G40" t="str">
        <f ca="1">+INDEX(Teams!$C$4:$J$15,MATCH($C40,Teams!$B$4:$B$15,0),MATCH($E$1,Teams!$C$3:$J$3,0))</f>
        <v>Hinckley E</v>
      </c>
    </row>
    <row r="41" spans="1:10">
      <c r="A41" s="1"/>
      <c r="B41" s="1"/>
      <c r="C41" s="1"/>
      <c r="D41" s="1"/>
    </row>
    <row r="42" spans="1:10">
      <c r="A42" s="1" t="str">
        <f>'Playing Schedule Div 7'!A42</f>
        <v>Week 6</v>
      </c>
      <c r="B42" s="1"/>
      <c r="C42" s="1"/>
      <c r="D42" s="1"/>
    </row>
    <row r="43" spans="1:10">
      <c r="A43" s="1">
        <f>'Playing Schedule Div 7'!A43</f>
        <v>6</v>
      </c>
      <c r="B43" s="1"/>
      <c r="C43" s="1">
        <f>'Playing Schedule Div 7'!C43</f>
        <v>2</v>
      </c>
      <c r="D43" s="1"/>
      <c r="E43" t="str">
        <f ca="1">+INDEX(Teams!$C$4:$J$15,MATCH($A43,Teams!$B$4:$B$15,0),MATCH($E$1,Teams!$C$3:$J$3,0))</f>
        <v>Hinckley E</v>
      </c>
      <c r="F43" t="s">
        <v>2</v>
      </c>
      <c r="G43" t="str">
        <f ca="1">+INDEX(Teams!$C$4:$J$15,MATCH($C43,Teams!$B$4:$B$15,0),MATCH($E$1,Teams!$C$3:$J$3,0))</f>
        <v>Ambleside G</v>
      </c>
    </row>
    <row r="44" spans="1:10">
      <c r="A44" s="1">
        <f>'Playing Schedule Div 7'!A44</f>
        <v>9</v>
      </c>
      <c r="B44" s="1"/>
      <c r="C44" s="1">
        <f>'Playing Schedule Div 7'!C44</f>
        <v>3</v>
      </c>
      <c r="D44" s="1"/>
      <c r="E44" t="str">
        <f ca="1">+INDEX(Teams!$C$4:$J$15,MATCH($A44,Teams!$B$4:$B$15,0),MATCH($E$1,Teams!$C$3:$J$3,0))</f>
        <v>Bedworth</v>
      </c>
      <c r="F44" t="s">
        <v>2</v>
      </c>
      <c r="G44" t="str">
        <f ca="1">+INDEX(Teams!$C$4:$J$15,MATCH($C44,Teams!$B$4:$B$15,0),MATCH($E$1,Teams!$C$3:$J$3,0))</f>
        <v>Hinckley F</v>
      </c>
    </row>
    <row r="45" spans="1:10" ht="15">
      <c r="A45" s="1">
        <f>'Playing Schedule Div 7'!A45</f>
        <v>5</v>
      </c>
      <c r="B45" s="1" t="s">
        <v>2</v>
      </c>
      <c r="C45" s="1">
        <f>'Playing Schedule Div 7'!C45</f>
        <v>4</v>
      </c>
      <c r="D45" s="1"/>
      <c r="E45" t="str">
        <f ca="1">+INDEX(Teams!$C$4:$J$15,MATCH($A45,Teams!$B$4:$B$15,0),MATCH($E$1,Teams!$C$3:$J$3,0))</f>
        <v>Alvis C</v>
      </c>
      <c r="F45" t="s">
        <v>2</v>
      </c>
      <c r="G45" t="str">
        <f ca="1">+INDEX(Teams!$C$4:$J$15,MATCH($C45,Teams!$B$4:$B$15,0),MATCH($E$1,Teams!$C$3:$J$3,0))</f>
        <v>Stockton D</v>
      </c>
      <c r="J45" s="2"/>
    </row>
    <row r="46" spans="1:10">
      <c r="A46" s="1">
        <f>'Playing Schedule Div 7'!A46</f>
        <v>10</v>
      </c>
      <c r="B46" s="1" t="s">
        <v>2</v>
      </c>
      <c r="C46" s="1">
        <f>'Playing Schedule Div 7'!C46</f>
        <v>7</v>
      </c>
      <c r="D46" s="1"/>
      <c r="E46" t="str">
        <f ca="1">+INDEX(Teams!$C$4:$J$15,MATCH($A46,Teams!$B$4:$B$15,0),MATCH($E$1,Teams!$C$3:$J$3,0))</f>
        <v>Ernesford E</v>
      </c>
      <c r="F46" t="s">
        <v>2</v>
      </c>
      <c r="G46" t="str">
        <f ca="1">+INDEX(Teams!$C$4:$J$15,MATCH($C46,Teams!$B$4:$B$15,0),MATCH($E$1,Teams!$C$3:$J$3,0))</f>
        <v>Jaguar Landrover B</v>
      </c>
    </row>
    <row r="47" spans="1:10">
      <c r="A47" s="1">
        <f>'Playing Schedule Div 7'!A47</f>
        <v>12</v>
      </c>
      <c r="B47" s="1" t="s">
        <v>2</v>
      </c>
      <c r="C47" s="1">
        <f>'Playing Schedule Div 7'!C47</f>
        <v>8</v>
      </c>
      <c r="D47" s="1"/>
      <c r="E47" t="str">
        <f ca="1">+INDEX(Teams!$C$4:$J$15,MATCH($A47,Teams!$B$4:$B$15,0),MATCH($E$1,Teams!$C$3:$J$3,0))</f>
        <v>Godiva C</v>
      </c>
      <c r="F47" t="s">
        <v>2</v>
      </c>
      <c r="G47" t="str">
        <f ca="1">+INDEX(Teams!$C$4:$J$15,MATCH($C47,Teams!$B$4:$B$15,0),MATCH($E$1,Teams!$C$3:$J$3,0))</f>
        <v>Highway D</v>
      </c>
    </row>
    <row r="48" spans="1:10">
      <c r="A48" s="1">
        <f>'Playing Schedule Div 7'!A48</f>
        <v>1</v>
      </c>
      <c r="B48" s="1" t="s">
        <v>2</v>
      </c>
      <c r="C48" s="1">
        <f>'Playing Schedule Div 7'!C48</f>
        <v>11</v>
      </c>
      <c r="D48" s="1"/>
      <c r="E48" t="str">
        <f ca="1">+INDEX(Teams!$C$4:$J$15,MATCH($A48,Teams!$B$4:$B$15,0),MATCH($E$1,Teams!$C$3:$J$3,0))</f>
        <v>Griff &amp; Coton C</v>
      </c>
      <c r="F48" t="s">
        <v>2</v>
      </c>
      <c r="G48" t="str">
        <f ca="1">+INDEX(Teams!$C$4:$J$15,MATCH($C48,Teams!$B$4:$B$15,0),MATCH($E$1,Teams!$C$3:$J$3,0))</f>
        <v>Cherry Bombs</v>
      </c>
    </row>
    <row r="49" spans="1:7">
      <c r="A49" s="1"/>
      <c r="B49" s="1"/>
      <c r="C49" s="1"/>
      <c r="D49" s="1"/>
    </row>
    <row r="50" spans="1:7">
      <c r="A50" s="1" t="str">
        <f>'Playing Schedule Div 7'!A50</f>
        <v>Week 7</v>
      </c>
      <c r="B50" s="1"/>
      <c r="C50" s="1"/>
      <c r="D50" s="1"/>
    </row>
    <row r="51" spans="1:7">
      <c r="A51" s="1">
        <f>'Playing Schedule Div 7'!A51</f>
        <v>2</v>
      </c>
      <c r="B51" s="1"/>
      <c r="C51" s="1">
        <f>'Playing Schedule Div 7'!C51</f>
        <v>3</v>
      </c>
      <c r="D51" s="1"/>
      <c r="E51" t="str">
        <f ca="1">+INDEX(Teams!$C$4:$J$15,MATCH($A51,Teams!$B$4:$B$15,0),MATCH($E$1,Teams!$C$3:$J$3,0))</f>
        <v>Ambleside G</v>
      </c>
      <c r="F51" t="s">
        <v>2</v>
      </c>
      <c r="G51" t="str">
        <f ca="1">+INDEX(Teams!$C$4:$J$15,MATCH($C51,Teams!$B$4:$B$15,0),MATCH($E$1,Teams!$C$3:$J$3,0))</f>
        <v>Hinckley F</v>
      </c>
    </row>
    <row r="52" spans="1:7">
      <c r="A52" s="1">
        <f>'Playing Schedule Div 7'!A52</f>
        <v>4</v>
      </c>
      <c r="B52" s="1" t="s">
        <v>2</v>
      </c>
      <c r="C52" s="1">
        <f>'Playing Schedule Div 7'!C52</f>
        <v>7</v>
      </c>
      <c r="D52" s="3"/>
      <c r="E52" t="str">
        <f ca="1">+INDEX(Teams!$C$4:$J$15,MATCH($A52,Teams!$B$4:$B$15,0),MATCH($E$1,Teams!$C$3:$J$3,0))</f>
        <v>Stockton D</v>
      </c>
      <c r="F52" t="s">
        <v>2</v>
      </c>
      <c r="G52" t="str">
        <f ca="1">+INDEX(Teams!$C$4:$J$15,MATCH($C52,Teams!$B$4:$B$15,0),MATCH($E$1,Teams!$C$3:$J$3,0))</f>
        <v>Jaguar Landrover B</v>
      </c>
    </row>
    <row r="53" spans="1:7">
      <c r="A53" s="1">
        <f>'Playing Schedule Div 7'!A53</f>
        <v>8</v>
      </c>
      <c r="B53" s="1" t="s">
        <v>2</v>
      </c>
      <c r="C53" s="1">
        <f>'Playing Schedule Div 7'!C53</f>
        <v>11</v>
      </c>
      <c r="D53" s="3"/>
      <c r="E53" t="str">
        <f ca="1">+INDEX(Teams!$C$4:$J$15,MATCH($A53,Teams!$B$4:$B$15,0),MATCH($E$1,Teams!$C$3:$J$3,0))</f>
        <v>Highway D</v>
      </c>
      <c r="F53" t="s">
        <v>2</v>
      </c>
      <c r="G53" t="str">
        <f ca="1">+INDEX(Teams!$C$4:$J$15,MATCH($C53,Teams!$B$4:$B$15,0),MATCH($E$1,Teams!$C$3:$J$3,0))</f>
        <v>Cherry Bombs</v>
      </c>
    </row>
    <row r="54" spans="1:7">
      <c r="A54" s="1">
        <f>'Playing Schedule Div 7'!A54</f>
        <v>6</v>
      </c>
      <c r="B54" s="1" t="s">
        <v>2</v>
      </c>
      <c r="C54" s="1">
        <f>'Playing Schedule Div 7'!C54</f>
        <v>9</v>
      </c>
      <c r="D54" s="3"/>
      <c r="E54" t="str">
        <f ca="1">+INDEX(Teams!$C$4:$J$15,MATCH($A54,Teams!$B$4:$B$15,0),MATCH($E$1,Teams!$C$3:$J$3,0))</f>
        <v>Hinckley E</v>
      </c>
      <c r="F54" t="s">
        <v>2</v>
      </c>
      <c r="G54" t="str">
        <f ca="1">+INDEX(Teams!$C$4:$J$15,MATCH($C54,Teams!$B$4:$B$15,0),MATCH($E$1,Teams!$C$3:$J$3,0))</f>
        <v>Bedworth</v>
      </c>
    </row>
    <row r="55" spans="1:7">
      <c r="A55" s="1">
        <f>'Playing Schedule Div 7'!A55</f>
        <v>5</v>
      </c>
      <c r="B55" s="1" t="s">
        <v>2</v>
      </c>
      <c r="C55" s="1">
        <f>'Playing Schedule Div 7'!C55</f>
        <v>10</v>
      </c>
      <c r="D55" s="3"/>
      <c r="E55" t="str">
        <f ca="1">+INDEX(Teams!$C$4:$J$15,MATCH($A55,Teams!$B$4:$B$15,0),MATCH($E$1,Teams!$C$3:$J$3,0))</f>
        <v>Alvis C</v>
      </c>
      <c r="F55" t="s">
        <v>2</v>
      </c>
      <c r="G55" t="str">
        <f ca="1">+INDEX(Teams!$C$4:$J$15,MATCH($C55,Teams!$B$4:$B$15,0),MATCH($E$1,Teams!$C$3:$J$3,0))</f>
        <v>Ernesford E</v>
      </c>
    </row>
    <row r="56" spans="1:7">
      <c r="A56" s="1">
        <f>'Playing Schedule Div 7'!A56</f>
        <v>12</v>
      </c>
      <c r="B56" s="1" t="s">
        <v>2</v>
      </c>
      <c r="C56" s="1">
        <f>'Playing Schedule Div 7'!C56</f>
        <v>1</v>
      </c>
      <c r="D56" s="3"/>
      <c r="E56" t="str">
        <f ca="1">+INDEX(Teams!$C$4:$J$15,MATCH($A56,Teams!$B$4:$B$15,0),MATCH($E$1,Teams!$C$3:$J$3,0))</f>
        <v>Godiva C</v>
      </c>
      <c r="F56" t="s">
        <v>2</v>
      </c>
      <c r="G56" t="str">
        <f ca="1">+INDEX(Teams!$C$4:$J$15,MATCH($C56,Teams!$B$4:$B$15,0),MATCH($E$1,Teams!$C$3:$J$3,0))</f>
        <v>Griff &amp; Coton C</v>
      </c>
    </row>
    <row r="57" spans="1:7">
      <c r="A57" s="1"/>
      <c r="B57" s="3"/>
      <c r="C57" s="1"/>
      <c r="D57" s="3"/>
    </row>
    <row r="58" spans="1:7">
      <c r="A58" s="1" t="str">
        <f>'Playing Schedule Div 7'!A58</f>
        <v>Week 8</v>
      </c>
      <c r="B58" s="3"/>
      <c r="C58" s="1"/>
      <c r="D58" s="3"/>
    </row>
    <row r="59" spans="1:7">
      <c r="A59" s="1">
        <f>'Playing Schedule Div 7'!A59</f>
        <v>3</v>
      </c>
      <c r="B59" s="1" t="s">
        <v>2</v>
      </c>
      <c r="C59" s="1">
        <f>'Playing Schedule Div 7'!C59</f>
        <v>4</v>
      </c>
      <c r="D59" s="3"/>
      <c r="E59" t="str">
        <f ca="1">+INDEX(Teams!$C$4:$J$15,MATCH($A59,Teams!$B$4:$B$15,0),MATCH($E$1,Teams!$C$3:$J$3,0))</f>
        <v>Hinckley F</v>
      </c>
      <c r="F59" t="s">
        <v>2</v>
      </c>
      <c r="G59" t="str">
        <f ca="1">+INDEX(Teams!$C$4:$J$15,MATCH($C59,Teams!$B$4:$B$15,0),MATCH($E$1,Teams!$C$3:$J$3,0))</f>
        <v>Stockton D</v>
      </c>
    </row>
    <row r="60" spans="1:7">
      <c r="A60" s="1">
        <f>'Playing Schedule Div 7'!A60</f>
        <v>10</v>
      </c>
      <c r="B60" s="1" t="s">
        <v>2</v>
      </c>
      <c r="C60" s="1">
        <f>'Playing Schedule Div 7'!C60</f>
        <v>12</v>
      </c>
      <c r="D60" s="3"/>
      <c r="E60" t="str">
        <f ca="1">+INDEX(Teams!$C$4:$J$15,MATCH($A60,Teams!$B$4:$B$15,0),MATCH($E$1,Teams!$C$3:$J$3,0))</f>
        <v>Ernesford E</v>
      </c>
      <c r="F60" t="s">
        <v>2</v>
      </c>
      <c r="G60" t="str">
        <f ca="1">+INDEX(Teams!$C$4:$J$15,MATCH($C60,Teams!$B$4:$B$15,0),MATCH($E$1,Teams!$C$3:$J$3,0))</f>
        <v>Godiva C</v>
      </c>
    </row>
    <row r="61" spans="1:7">
      <c r="A61" s="1">
        <f>'Playing Schedule Div 7'!A61</f>
        <v>7</v>
      </c>
      <c r="B61" s="1" t="s">
        <v>2</v>
      </c>
      <c r="C61" s="1">
        <f>'Playing Schedule Div 7'!C61</f>
        <v>8</v>
      </c>
      <c r="D61" s="3"/>
      <c r="E61" t="str">
        <f ca="1">+INDEX(Teams!$C$4:$J$15,MATCH($A61,Teams!$B$4:$B$15,0),MATCH($E$1,Teams!$C$3:$J$3,0))</f>
        <v>Jaguar Landrover B</v>
      </c>
      <c r="F61" t="s">
        <v>2</v>
      </c>
      <c r="G61" t="str">
        <f ca="1">+INDEX(Teams!$C$4:$J$15,MATCH($C61,Teams!$B$4:$B$15,0),MATCH($E$1,Teams!$C$3:$J$3,0))</f>
        <v>Highway D</v>
      </c>
    </row>
    <row r="62" spans="1:7">
      <c r="A62" s="1">
        <f>'Playing Schedule Div 7'!A62</f>
        <v>11</v>
      </c>
      <c r="B62" s="1" t="s">
        <v>2</v>
      </c>
      <c r="C62" s="1">
        <f>'Playing Schedule Div 7'!C62</f>
        <v>2</v>
      </c>
      <c r="D62" s="3"/>
      <c r="E62" t="str">
        <f ca="1">+INDEX(Teams!$C$4:$J$15,MATCH($A62,Teams!$B$4:$B$15,0),MATCH($E$1,Teams!$C$3:$J$3,0))</f>
        <v>Cherry Bombs</v>
      </c>
      <c r="F62" t="s">
        <v>2</v>
      </c>
      <c r="G62" t="str">
        <f ca="1">+INDEX(Teams!$C$4:$J$15,MATCH($C62,Teams!$B$4:$B$15,0),MATCH($E$1,Teams!$C$3:$J$3,0))</f>
        <v>Ambleside G</v>
      </c>
    </row>
    <row r="63" spans="1:7">
      <c r="A63" s="1">
        <f>'Playing Schedule Div 7'!A63</f>
        <v>9</v>
      </c>
      <c r="B63" s="1" t="s">
        <v>2</v>
      </c>
      <c r="C63" s="1">
        <f>'Playing Schedule Div 7'!C63</f>
        <v>5</v>
      </c>
      <c r="D63" s="3"/>
      <c r="E63" t="str">
        <f ca="1">+INDEX(Teams!$C$4:$J$15,MATCH($A63,Teams!$B$4:$B$15,0),MATCH($E$1,Teams!$C$3:$J$3,0))</f>
        <v>Bedworth</v>
      </c>
      <c r="F63" t="s">
        <v>2</v>
      </c>
      <c r="G63" t="str">
        <f ca="1">+INDEX(Teams!$C$4:$J$15,MATCH($C63,Teams!$B$4:$B$15,0),MATCH($E$1,Teams!$C$3:$J$3,0))</f>
        <v>Alvis C</v>
      </c>
    </row>
    <row r="64" spans="1:7">
      <c r="A64" s="1">
        <f>'Playing Schedule Div 7'!A64</f>
        <v>1</v>
      </c>
      <c r="B64" s="3"/>
      <c r="C64" s="1">
        <f>'Playing Schedule Div 7'!C64</f>
        <v>6</v>
      </c>
      <c r="D64" s="3"/>
      <c r="E64" t="str">
        <f ca="1">+INDEX(Teams!$C$4:$J$15,MATCH($A64,Teams!$B$4:$B$15,0),MATCH($E$1,Teams!$C$3:$J$3,0))</f>
        <v>Griff &amp; Coton C</v>
      </c>
      <c r="F64" t="s">
        <v>2</v>
      </c>
      <c r="G64" t="str">
        <f ca="1">+INDEX(Teams!$C$4:$J$15,MATCH($C64,Teams!$B$4:$B$15,0),MATCH($E$1,Teams!$C$3:$J$3,0))</f>
        <v>Hinckley E</v>
      </c>
    </row>
    <row r="65" spans="1:7">
      <c r="A65" s="1"/>
      <c r="B65" s="1"/>
      <c r="C65" s="1"/>
      <c r="D65" s="1"/>
    </row>
    <row r="66" spans="1:7">
      <c r="A66" s="1" t="str">
        <f>'Playing Schedule Div 7'!A66</f>
        <v>Week 9</v>
      </c>
      <c r="B66" s="1"/>
      <c r="C66" s="1"/>
      <c r="D66" s="1"/>
    </row>
    <row r="67" spans="1:7">
      <c r="A67" s="1">
        <f>'Playing Schedule Div 7'!A67</f>
        <v>7</v>
      </c>
      <c r="B67" s="1" t="s">
        <v>2</v>
      </c>
      <c r="C67" s="1">
        <f>'Playing Schedule Div 7'!C67</f>
        <v>3</v>
      </c>
      <c r="D67" s="1"/>
      <c r="E67" t="str">
        <f ca="1">+INDEX(Teams!$C$4:$J$15,MATCH($A67,Teams!$B$4:$B$15,0),MATCH($E$1,Teams!$C$3:$J$3,0))</f>
        <v>Jaguar Landrover B</v>
      </c>
      <c r="F67" t="s">
        <v>2</v>
      </c>
      <c r="G67" t="str">
        <f ca="1">+INDEX(Teams!$C$4:$J$15,MATCH($C67,Teams!$B$4:$B$15,0),MATCH($E$1,Teams!$C$3:$J$3,0))</f>
        <v>Hinckley F</v>
      </c>
    </row>
    <row r="68" spans="1:7">
      <c r="A68" s="1">
        <f>'Playing Schedule Div 7'!A68</f>
        <v>12</v>
      </c>
      <c r="B68" s="1" t="s">
        <v>2</v>
      </c>
      <c r="C68" s="1">
        <f>'Playing Schedule Div 7'!C68</f>
        <v>5</v>
      </c>
      <c r="D68" s="1"/>
      <c r="E68" t="str">
        <f ca="1">+INDEX(Teams!$C$4:$J$15,MATCH($A68,Teams!$B$4:$B$15,0),MATCH($E$1,Teams!$C$3:$J$3,0))</f>
        <v>Godiva C</v>
      </c>
      <c r="F68" t="s">
        <v>2</v>
      </c>
      <c r="G68" t="str">
        <f ca="1">+INDEX(Teams!$C$4:$J$15,MATCH($C68,Teams!$B$4:$B$15,0),MATCH($E$1,Teams!$C$3:$J$3,0))</f>
        <v>Alvis C</v>
      </c>
    </row>
    <row r="69" spans="1:7">
      <c r="A69" s="1">
        <f>'Playing Schedule Div 7'!A69</f>
        <v>6</v>
      </c>
      <c r="B69" s="1" t="s">
        <v>2</v>
      </c>
      <c r="C69" s="1">
        <f>'Playing Schedule Div 7'!C69</f>
        <v>10</v>
      </c>
      <c r="D69" s="1"/>
      <c r="E69" t="str">
        <f ca="1">+INDEX(Teams!$C$4:$J$15,MATCH($A69,Teams!$B$4:$B$15,0),MATCH($E$1,Teams!$C$3:$J$3,0))</f>
        <v>Hinckley E</v>
      </c>
      <c r="F69" t="s">
        <v>2</v>
      </c>
      <c r="G69" t="str">
        <f ca="1">+INDEX(Teams!$C$4:$J$15,MATCH($C69,Teams!$B$4:$B$15,0),MATCH($E$1,Teams!$C$3:$J$3,0))</f>
        <v>Ernesford E</v>
      </c>
    </row>
    <row r="70" spans="1:7">
      <c r="A70" s="1">
        <f>'Playing Schedule Div 7'!A70</f>
        <v>1</v>
      </c>
      <c r="B70" s="1" t="s">
        <v>2</v>
      </c>
      <c r="C70" s="1">
        <f>'Playing Schedule Div 7'!C70</f>
        <v>9</v>
      </c>
      <c r="D70" s="1"/>
      <c r="E70" t="str">
        <f ca="1">+INDEX(Teams!$C$4:$J$15,MATCH($A70,Teams!$B$4:$B$15,0),MATCH($E$1,Teams!$C$3:$J$3,0))</f>
        <v>Griff &amp; Coton C</v>
      </c>
      <c r="F70" t="s">
        <v>2</v>
      </c>
      <c r="G70" t="str">
        <f ca="1">+INDEX(Teams!$C$4:$J$15,MATCH($C70,Teams!$B$4:$B$15,0),MATCH($E$1,Teams!$C$3:$J$3,0))</f>
        <v>Bedworth</v>
      </c>
    </row>
    <row r="71" spans="1:7">
      <c r="A71" s="1">
        <f>'Playing Schedule Div 7'!A71</f>
        <v>4</v>
      </c>
      <c r="B71" s="1"/>
      <c r="C71" s="1">
        <f>'Playing Schedule Div 7'!C71</f>
        <v>11</v>
      </c>
      <c r="D71" s="1"/>
      <c r="E71" t="str">
        <f ca="1">+INDEX(Teams!$C$4:$J$15,MATCH($A71,Teams!$B$4:$B$15,0),MATCH($E$1,Teams!$C$3:$J$3,0))</f>
        <v>Stockton D</v>
      </c>
      <c r="F71" t="s">
        <v>2</v>
      </c>
      <c r="G71" t="str">
        <f ca="1">+INDEX(Teams!$C$4:$J$15,MATCH($C71,Teams!$B$4:$B$15,0),MATCH($E$1,Teams!$C$3:$J$3,0))</f>
        <v>Cherry Bombs</v>
      </c>
    </row>
    <row r="72" spans="1:7">
      <c r="A72" s="1">
        <f>'Playing Schedule Div 7'!A72</f>
        <v>8</v>
      </c>
      <c r="B72" s="1"/>
      <c r="C72" s="1">
        <f>'Playing Schedule Div 7'!C72</f>
        <v>2</v>
      </c>
      <c r="D72" s="1"/>
      <c r="E72" t="str">
        <f ca="1">+INDEX(Teams!$C$4:$J$15,MATCH($A72,Teams!$B$4:$B$15,0),MATCH($E$1,Teams!$C$3:$J$3,0))</f>
        <v>Highway D</v>
      </c>
      <c r="F72" t="s">
        <v>2</v>
      </c>
      <c r="G72" t="str">
        <f ca="1">+INDEX(Teams!$C$4:$J$15,MATCH($C72,Teams!$B$4:$B$15,0),MATCH($E$1,Teams!$C$3:$J$3,0))</f>
        <v>Ambleside G</v>
      </c>
    </row>
    <row r="73" spans="1:7">
      <c r="A73" s="1"/>
      <c r="B73" s="1"/>
      <c r="C73" s="1"/>
      <c r="D73" s="1"/>
    </row>
    <row r="74" spans="1:7">
      <c r="A74" s="1" t="str">
        <f>'Playing Schedule Div 7'!A74</f>
        <v>Week 10</v>
      </c>
      <c r="B74" s="1"/>
      <c r="C74" s="1"/>
      <c r="D74" s="1"/>
    </row>
    <row r="75" spans="1:7">
      <c r="A75" s="1">
        <f>'Playing Schedule Div 7'!A75</f>
        <v>3</v>
      </c>
      <c r="B75" s="1" t="s">
        <v>2</v>
      </c>
      <c r="C75" s="1">
        <f>'Playing Schedule Div 7'!C75</f>
        <v>8</v>
      </c>
      <c r="D75" s="1"/>
      <c r="E75" t="str">
        <f ca="1">+INDEX(Teams!$C$4:$J$15,MATCH($A75,Teams!$B$4:$B$15,0),MATCH($E$1,Teams!$C$3:$J$3,0))</f>
        <v>Hinckley F</v>
      </c>
      <c r="F75" t="s">
        <v>2</v>
      </c>
      <c r="G75" t="str">
        <f ca="1">+INDEX(Teams!$C$4:$J$15,MATCH($C75,Teams!$B$4:$B$15,0),MATCH($E$1,Teams!$C$3:$J$3,0))</f>
        <v>Highway D</v>
      </c>
    </row>
    <row r="76" spans="1:7">
      <c r="A76" s="1">
        <f>'Playing Schedule Div 7'!A76</f>
        <v>10</v>
      </c>
      <c r="B76" s="1" t="s">
        <v>2</v>
      </c>
      <c r="C76" s="1">
        <f>'Playing Schedule Div 7'!C76</f>
        <v>1</v>
      </c>
      <c r="D76" s="1"/>
      <c r="E76" t="str">
        <f ca="1">+INDEX(Teams!$C$4:$J$15,MATCH($A76,Teams!$B$4:$B$15,0),MATCH($E$1,Teams!$C$3:$J$3,0))</f>
        <v>Ernesford E</v>
      </c>
      <c r="F76" t="s">
        <v>2</v>
      </c>
      <c r="G76" t="str">
        <f ca="1">+INDEX(Teams!$C$4:$J$15,MATCH($C76,Teams!$B$4:$B$15,0),MATCH($E$1,Teams!$C$3:$J$3,0))</f>
        <v>Griff &amp; Coton C</v>
      </c>
    </row>
    <row r="77" spans="1:7">
      <c r="A77" s="1">
        <f>'Playing Schedule Div 7'!A77</f>
        <v>2</v>
      </c>
      <c r="B77" s="1" t="s">
        <v>2</v>
      </c>
      <c r="C77" s="1">
        <f>'Playing Schedule Div 7'!C77</f>
        <v>4</v>
      </c>
      <c r="D77" s="1"/>
      <c r="E77" t="str">
        <f ca="1">+INDEX(Teams!$C$4:$J$15,MATCH($A77,Teams!$B$4:$B$15,0),MATCH($E$1,Teams!$C$3:$J$3,0))</f>
        <v>Ambleside G</v>
      </c>
      <c r="F77" t="s">
        <v>2</v>
      </c>
      <c r="G77" t="str">
        <f ca="1">+INDEX(Teams!$C$4:$J$15,MATCH($C77,Teams!$B$4:$B$15,0),MATCH($E$1,Teams!$C$3:$J$3,0))</f>
        <v>Stockton D</v>
      </c>
    </row>
    <row r="78" spans="1:7">
      <c r="A78" s="1">
        <f>'Playing Schedule Div 7'!A78</f>
        <v>5</v>
      </c>
      <c r="B78" s="1"/>
      <c r="C78" s="1">
        <f>'Playing Schedule Div 7'!C78</f>
        <v>6</v>
      </c>
      <c r="D78" s="1"/>
      <c r="E78" t="str">
        <f ca="1">+INDEX(Teams!$C$4:$J$15,MATCH($A78,Teams!$B$4:$B$15,0),MATCH($E$1,Teams!$C$3:$J$3,0))</f>
        <v>Alvis C</v>
      </c>
      <c r="F78" t="s">
        <v>2</v>
      </c>
      <c r="G78" t="str">
        <f ca="1">+INDEX(Teams!$C$4:$J$15,MATCH($C78,Teams!$B$4:$B$15,0),MATCH($E$1,Teams!$C$3:$J$3,0))</f>
        <v>Hinckley E</v>
      </c>
    </row>
    <row r="79" spans="1:7">
      <c r="A79" s="1">
        <f>'Playing Schedule Div 7'!A79</f>
        <v>9</v>
      </c>
      <c r="B79" s="1"/>
      <c r="C79" s="1">
        <f>'Playing Schedule Div 7'!C79</f>
        <v>12</v>
      </c>
      <c r="D79" s="1"/>
      <c r="E79" t="str">
        <f ca="1">+INDEX(Teams!$C$4:$J$15,MATCH($A79,Teams!$B$4:$B$15,0),MATCH($E$1,Teams!$C$3:$J$3,0))</f>
        <v>Bedworth</v>
      </c>
      <c r="F79" t="s">
        <v>2</v>
      </c>
      <c r="G79" t="str">
        <f ca="1">+INDEX(Teams!$C$4:$J$15,MATCH($C79,Teams!$B$4:$B$15,0),MATCH($E$1,Teams!$C$3:$J$3,0))</f>
        <v>Godiva C</v>
      </c>
    </row>
    <row r="80" spans="1:7">
      <c r="A80" s="1">
        <f>'Playing Schedule Div 7'!A80</f>
        <v>11</v>
      </c>
      <c r="B80" s="1" t="s">
        <v>2</v>
      </c>
      <c r="C80" s="1">
        <f>'Playing Schedule Div 7'!C80</f>
        <v>7</v>
      </c>
      <c r="D80" s="1"/>
      <c r="E80" t="str">
        <f ca="1">+INDEX(Teams!$C$4:$J$15,MATCH($A80,Teams!$B$4:$B$15,0),MATCH($E$1,Teams!$C$3:$J$3,0))</f>
        <v>Cherry Bombs</v>
      </c>
      <c r="F80" t="s">
        <v>2</v>
      </c>
      <c r="G80" t="str">
        <f ca="1">+INDEX(Teams!$C$4:$J$15,MATCH($C80,Teams!$B$4:$B$15,0),MATCH($E$1,Teams!$C$3:$J$3,0))</f>
        <v>Jaguar Landrover B</v>
      </c>
    </row>
    <row r="81" spans="1:7">
      <c r="A81" s="1"/>
      <c r="B81" s="1"/>
      <c r="C81" s="1"/>
      <c r="D81" s="1"/>
    </row>
    <row r="82" spans="1:7">
      <c r="A82" s="1" t="str">
        <f>'Playing Schedule Div 7'!A82</f>
        <v>Week 11</v>
      </c>
      <c r="B82" s="1"/>
      <c r="C82" s="1"/>
      <c r="D82" s="1"/>
    </row>
    <row r="83" spans="1:7">
      <c r="A83" s="1">
        <f>'Playing Schedule Div 7'!A83</f>
        <v>6</v>
      </c>
      <c r="B83" s="1" t="s">
        <v>2</v>
      </c>
      <c r="C83" s="1">
        <f>'Playing Schedule Div 7'!C83</f>
        <v>12</v>
      </c>
      <c r="D83" s="1"/>
      <c r="E83" t="str">
        <f ca="1">+INDEX(Teams!$C$4:$J$15,MATCH($A83,Teams!$B$4:$B$15,0),MATCH($E$1,Teams!$C$3:$J$3,0))</f>
        <v>Hinckley E</v>
      </c>
      <c r="F83" t="s">
        <v>2</v>
      </c>
      <c r="G83" t="str">
        <f ca="1">+INDEX(Teams!$C$4:$J$15,MATCH($C83,Teams!$B$4:$B$15,0),MATCH($E$1,Teams!$C$3:$J$3,0))</f>
        <v>Godiva C</v>
      </c>
    </row>
    <row r="84" spans="1:7">
      <c r="A84" s="1">
        <f>'Playing Schedule Div 7'!A84</f>
        <v>9</v>
      </c>
      <c r="B84" s="1" t="s">
        <v>2</v>
      </c>
      <c r="C84" s="1">
        <f>'Playing Schedule Div 7'!C84</f>
        <v>10</v>
      </c>
      <c r="D84" s="1"/>
      <c r="E84" t="str">
        <f ca="1">+INDEX(Teams!$C$4:$J$15,MATCH($A84,Teams!$B$4:$B$15,0),MATCH($E$1,Teams!$C$3:$J$3,0))</f>
        <v>Bedworth</v>
      </c>
      <c r="F84" t="s">
        <v>2</v>
      </c>
      <c r="G84" t="str">
        <f ca="1">+INDEX(Teams!$C$4:$J$15,MATCH($C84,Teams!$B$4:$B$15,0),MATCH($E$1,Teams!$C$3:$J$3,0))</f>
        <v>Ernesford E</v>
      </c>
    </row>
    <row r="85" spans="1:7">
      <c r="A85" s="1">
        <f>'Playing Schedule Div 7'!A85</f>
        <v>11</v>
      </c>
      <c r="B85" s="1"/>
      <c r="C85" s="1">
        <f>'Playing Schedule Div 7'!C85</f>
        <v>3</v>
      </c>
      <c r="D85" s="1"/>
      <c r="E85" t="str">
        <f ca="1">+INDEX(Teams!$C$4:$J$15,MATCH($A85,Teams!$B$4:$B$15,0),MATCH($E$1,Teams!$C$3:$J$3,0))</f>
        <v>Cherry Bombs</v>
      </c>
      <c r="F85" t="s">
        <v>2</v>
      </c>
      <c r="G85" t="str">
        <f ca="1">+INDEX(Teams!$C$4:$J$15,MATCH($C85,Teams!$B$4:$B$15,0),MATCH($E$1,Teams!$C$3:$J$3,0))</f>
        <v>Hinckley F</v>
      </c>
    </row>
    <row r="86" spans="1:7">
      <c r="A86" s="1">
        <f>'Playing Schedule Div 7'!A86</f>
        <v>8</v>
      </c>
      <c r="B86" s="1"/>
      <c r="C86" s="1">
        <f>'Playing Schedule Div 7'!C86</f>
        <v>4</v>
      </c>
      <c r="D86" s="1"/>
      <c r="E86" t="str">
        <f ca="1">+INDEX(Teams!$C$4:$J$15,MATCH($A86,Teams!$B$4:$B$15,0),MATCH($E$1,Teams!$C$3:$J$3,0))</f>
        <v>Highway D</v>
      </c>
      <c r="F86" t="s">
        <v>2</v>
      </c>
      <c r="G86" t="str">
        <f ca="1">+INDEX(Teams!$C$4:$J$15,MATCH($C86,Teams!$B$4:$B$15,0),MATCH($E$1,Teams!$C$3:$J$3,0))</f>
        <v>Stockton D</v>
      </c>
    </row>
    <row r="87" spans="1:7">
      <c r="A87" s="1">
        <f>'Playing Schedule Div 7'!A87</f>
        <v>1</v>
      </c>
      <c r="B87" s="1" t="s">
        <v>2</v>
      </c>
      <c r="C87" s="1">
        <f>'Playing Schedule Div 7'!C87</f>
        <v>5</v>
      </c>
      <c r="D87" s="1"/>
      <c r="E87" t="str">
        <f ca="1">+INDEX(Teams!$C$4:$J$15,MATCH($A87,Teams!$B$4:$B$15,0),MATCH($E$1,Teams!$C$3:$J$3,0))</f>
        <v>Griff &amp; Coton C</v>
      </c>
      <c r="F87" t="s">
        <v>2</v>
      </c>
      <c r="G87" t="str">
        <f ca="1">+INDEX(Teams!$C$4:$J$15,MATCH($C87,Teams!$B$4:$B$15,0),MATCH($E$1,Teams!$C$3:$J$3,0))</f>
        <v>Alvis C</v>
      </c>
    </row>
    <row r="88" spans="1:7">
      <c r="A88" s="1">
        <f>'Playing Schedule Div 7'!A88</f>
        <v>7</v>
      </c>
      <c r="B88" s="1" t="s">
        <v>2</v>
      </c>
      <c r="C88" s="1">
        <f>'Playing Schedule Div 7'!C88</f>
        <v>2</v>
      </c>
      <c r="D88" s="1"/>
      <c r="E88" t="str">
        <f ca="1">+INDEX(Teams!$C$4:$J$15,MATCH($A88,Teams!$B$4:$B$15,0),MATCH($E$1,Teams!$C$3:$J$3,0))</f>
        <v>Jaguar Landrover B</v>
      </c>
      <c r="F88" t="s">
        <v>2</v>
      </c>
      <c r="G88" t="str">
        <f ca="1">+INDEX(Teams!$C$4:$J$15,MATCH($C88,Teams!$B$4:$B$15,0),MATCH($E$1,Teams!$C$3:$J$3,0))</f>
        <v>Ambleside G</v>
      </c>
    </row>
    <row r="89" spans="1:7">
      <c r="A89" s="1"/>
      <c r="B89" s="1"/>
      <c r="C89" s="1"/>
      <c r="D89" s="1"/>
    </row>
    <row r="90" spans="1:7">
      <c r="A90" s="1" t="str">
        <f>'Playing Schedule Div 7'!A90</f>
        <v>Week 12</v>
      </c>
      <c r="B90" s="1"/>
      <c r="C90" s="1"/>
      <c r="D90" s="1"/>
    </row>
    <row r="91" spans="1:7">
      <c r="A91" s="1">
        <f>'Playing Schedule Div 7'!A91</f>
        <v>1</v>
      </c>
      <c r="B91" s="1" t="s">
        <v>2</v>
      </c>
      <c r="C91" s="1">
        <f>'Playing Schedule Div 7'!C91</f>
        <v>2</v>
      </c>
      <c r="D91" s="1"/>
      <c r="E91" t="str">
        <f ca="1">+INDEX(Teams!$C$4:$J$15,MATCH($A91,Teams!$B$4:$B$15,0),MATCH($E$1,Teams!$C$3:$J$3,0))</f>
        <v>Griff &amp; Coton C</v>
      </c>
      <c r="F91" t="s">
        <v>2</v>
      </c>
      <c r="G91" t="str">
        <f ca="1">+INDEX(Teams!$C$4:$J$15,MATCH($C91,Teams!$B$4:$B$15,0),MATCH($E$1,Teams!$C$3:$J$3,0))</f>
        <v>Ambleside G</v>
      </c>
    </row>
    <row r="92" spans="1:7">
      <c r="A92" s="1">
        <f>'Playing Schedule Div 7'!A92</f>
        <v>6</v>
      </c>
      <c r="B92" s="1"/>
      <c r="C92" s="1">
        <f>'Playing Schedule Div 7'!C92</f>
        <v>3</v>
      </c>
      <c r="D92" s="1"/>
      <c r="E92" t="str">
        <f ca="1">+INDEX(Teams!$C$4:$J$15,MATCH($A92,Teams!$B$4:$B$15,0),MATCH($E$1,Teams!$C$3:$J$3,0))</f>
        <v>Hinckley E</v>
      </c>
      <c r="F92" t="s">
        <v>2</v>
      </c>
      <c r="G92" t="str">
        <f ca="1">+INDEX(Teams!$C$4:$J$15,MATCH($C92,Teams!$B$4:$B$15,0),MATCH($E$1,Teams!$C$3:$J$3,0))</f>
        <v>Hinckley F</v>
      </c>
    </row>
    <row r="93" spans="1:7">
      <c r="A93" s="1">
        <f>'Playing Schedule Div 7'!A93</f>
        <v>9</v>
      </c>
      <c r="B93" s="1"/>
      <c r="C93" s="1">
        <f>'Playing Schedule Div 7'!C93</f>
        <v>4</v>
      </c>
      <c r="D93" s="1"/>
      <c r="E93" t="str">
        <f ca="1">+INDEX(Teams!$C$4:$J$15,MATCH($A93,Teams!$B$4:$B$15,0),MATCH($E$1,Teams!$C$3:$J$3,0))</f>
        <v>Bedworth</v>
      </c>
      <c r="F93" t="s">
        <v>2</v>
      </c>
      <c r="G93" t="str">
        <f ca="1">+INDEX(Teams!$C$4:$J$15,MATCH($C93,Teams!$B$4:$B$15,0),MATCH($E$1,Teams!$C$3:$J$3,0))</f>
        <v>Stockton D</v>
      </c>
    </row>
    <row r="94" spans="1:7">
      <c r="A94" s="1">
        <f>'Playing Schedule Div 7'!A94</f>
        <v>5</v>
      </c>
      <c r="B94" s="1" t="s">
        <v>2</v>
      </c>
      <c r="C94" s="1">
        <f>'Playing Schedule Div 7'!C94</f>
        <v>7</v>
      </c>
      <c r="D94" s="1"/>
      <c r="E94" t="str">
        <f ca="1">+INDEX(Teams!$C$4:$J$15,MATCH($A94,Teams!$B$4:$B$15,0),MATCH($E$1,Teams!$C$3:$J$3,0))</f>
        <v>Alvis C</v>
      </c>
      <c r="F94" t="s">
        <v>2</v>
      </c>
      <c r="G94" t="str">
        <f ca="1">+INDEX(Teams!$C$4:$J$15,MATCH($C94,Teams!$B$4:$B$15,0),MATCH($E$1,Teams!$C$3:$J$3,0))</f>
        <v>Jaguar Landrover B</v>
      </c>
    </row>
    <row r="95" spans="1:7">
      <c r="A95" s="1">
        <f>'Playing Schedule Div 7'!A95</f>
        <v>10</v>
      </c>
      <c r="B95" s="1" t="s">
        <v>2</v>
      </c>
      <c r="C95" s="1">
        <f>'Playing Schedule Div 7'!C95</f>
        <v>8</v>
      </c>
      <c r="D95" s="1"/>
      <c r="E95" t="str">
        <f ca="1">+INDEX(Teams!$C$4:$J$15,MATCH($A95,Teams!$B$4:$B$15,0),MATCH($E$1,Teams!$C$3:$J$3,0))</f>
        <v>Ernesford E</v>
      </c>
      <c r="F95" t="s">
        <v>2</v>
      </c>
      <c r="G95" t="str">
        <f ca="1">+INDEX(Teams!$C$4:$J$15,MATCH($C95,Teams!$B$4:$B$15,0),MATCH($E$1,Teams!$C$3:$J$3,0))</f>
        <v>Highway D</v>
      </c>
    </row>
    <row r="96" spans="1:7">
      <c r="A96" s="1">
        <f>'Playing Schedule Div 7'!A96</f>
        <v>12</v>
      </c>
      <c r="B96" s="1" t="s">
        <v>2</v>
      </c>
      <c r="C96" s="1">
        <f>'Playing Schedule Div 7'!C96</f>
        <v>11</v>
      </c>
      <c r="D96" s="1"/>
      <c r="E96" t="str">
        <f ca="1">+INDEX(Teams!$C$4:$J$15,MATCH($A96,Teams!$B$4:$B$15,0),MATCH($E$1,Teams!$C$3:$J$3,0))</f>
        <v>Godiva C</v>
      </c>
      <c r="F96" t="s">
        <v>2</v>
      </c>
      <c r="G96" t="str">
        <f ca="1">+INDEX(Teams!$C$4:$J$15,MATCH($C96,Teams!$B$4:$B$15,0),MATCH($E$1,Teams!$C$3:$J$3,0))</f>
        <v>Cherry Bombs</v>
      </c>
    </row>
    <row r="97" spans="1:7">
      <c r="A97" s="1"/>
      <c r="B97" s="1"/>
      <c r="C97" s="1"/>
      <c r="D97" s="1"/>
    </row>
    <row r="98" spans="1:7">
      <c r="A98" s="1" t="str">
        <f>'Playing Schedule Div 7'!A98</f>
        <v>Week 13</v>
      </c>
      <c r="B98" s="1"/>
      <c r="C98" s="1"/>
      <c r="D98" s="1"/>
    </row>
    <row r="99" spans="1:7">
      <c r="A99" s="1">
        <f>'Playing Schedule Div 7'!A99</f>
        <v>2</v>
      </c>
      <c r="B99" s="1"/>
      <c r="C99" s="1">
        <f>'Playing Schedule Div 7'!C99</f>
        <v>12</v>
      </c>
      <c r="D99" s="1"/>
      <c r="E99" t="str">
        <f ca="1">+INDEX(Teams!$C$4:$J$15,MATCH($A99,Teams!$B$4:$B$15,0),MATCH($E$1,Teams!$C$3:$J$3,0))</f>
        <v>Ambleside G</v>
      </c>
      <c r="F99" t="s">
        <v>2</v>
      </c>
      <c r="G99" t="str">
        <f ca="1">+INDEX(Teams!$C$4:$J$15,MATCH($C99,Teams!$B$4:$B$15,0),MATCH($E$1,Teams!$C$3:$J$3,0))</f>
        <v>Godiva C</v>
      </c>
    </row>
    <row r="100" spans="1:7">
      <c r="A100" s="1">
        <f>'Playing Schedule Div 7'!A100</f>
        <v>3</v>
      </c>
      <c r="B100" s="1"/>
      <c r="C100" s="1">
        <f>'Playing Schedule Div 7'!C100</f>
        <v>1</v>
      </c>
      <c r="D100" s="1"/>
      <c r="E100" t="str">
        <f ca="1">+INDEX(Teams!$C$4:$J$15,MATCH($A100,Teams!$B$4:$B$15,0),MATCH($E$1,Teams!$C$3:$J$3,0))</f>
        <v>Hinckley F</v>
      </c>
      <c r="F100" t="s">
        <v>2</v>
      </c>
      <c r="G100" t="str">
        <f ca="1">+INDEX(Teams!$C$4:$J$15,MATCH($C100,Teams!$B$4:$B$15,0),MATCH($E$1,Teams!$C$3:$J$3,0))</f>
        <v>Griff &amp; Coton C</v>
      </c>
    </row>
    <row r="101" spans="1:7">
      <c r="A101" s="1">
        <f>'Playing Schedule Div 7'!A101</f>
        <v>4</v>
      </c>
      <c r="B101" s="1" t="s">
        <v>2</v>
      </c>
      <c r="C101" s="1">
        <f>'Playing Schedule Div 7'!C101</f>
        <v>6</v>
      </c>
      <c r="D101" s="1"/>
      <c r="E101" t="str">
        <f ca="1">+INDEX(Teams!$C$4:$J$15,MATCH($A101,Teams!$B$4:$B$15,0),MATCH($E$1,Teams!$C$3:$J$3,0))</f>
        <v>Stockton D</v>
      </c>
      <c r="F101" t="s">
        <v>2</v>
      </c>
      <c r="G101" t="str">
        <f ca="1">+INDEX(Teams!$C$4:$J$15,MATCH($C101,Teams!$B$4:$B$15,0),MATCH($E$1,Teams!$C$3:$J$3,0))</f>
        <v>Hinckley E</v>
      </c>
    </row>
    <row r="102" spans="1:7">
      <c r="A102" s="1">
        <f>'Playing Schedule Div 7'!A102</f>
        <v>7</v>
      </c>
      <c r="B102" s="1" t="s">
        <v>2</v>
      </c>
      <c r="C102" s="1">
        <f>'Playing Schedule Div 7'!C102</f>
        <v>9</v>
      </c>
      <c r="D102" s="1"/>
      <c r="E102" t="str">
        <f ca="1">+INDEX(Teams!$C$4:$J$15,MATCH($A102,Teams!$B$4:$B$15,0),MATCH($E$1,Teams!$C$3:$J$3,0))</f>
        <v>Jaguar Landrover B</v>
      </c>
      <c r="F102" t="s">
        <v>2</v>
      </c>
      <c r="G102" t="str">
        <f ca="1">+INDEX(Teams!$C$4:$J$15,MATCH($C102,Teams!$B$4:$B$15,0),MATCH($E$1,Teams!$C$3:$J$3,0))</f>
        <v>Bedworth</v>
      </c>
    </row>
    <row r="103" spans="1:7">
      <c r="A103" s="1">
        <f>'Playing Schedule Div 7'!A103</f>
        <v>8</v>
      </c>
      <c r="B103" s="1" t="s">
        <v>2</v>
      </c>
      <c r="C103" s="1">
        <f>'Playing Schedule Div 7'!C103</f>
        <v>5</v>
      </c>
      <c r="D103" s="1"/>
      <c r="E103" t="str">
        <f ca="1">+INDEX(Teams!$C$4:$J$15,MATCH($A103,Teams!$B$4:$B$15,0),MATCH($E$1,Teams!$C$3:$J$3,0))</f>
        <v>Highway D</v>
      </c>
      <c r="F103" t="s">
        <v>2</v>
      </c>
      <c r="G103" t="str">
        <f ca="1">+INDEX(Teams!$C$4:$J$15,MATCH($C103,Teams!$B$4:$B$15,0),MATCH($E$1,Teams!$C$3:$J$3,0))</f>
        <v>Alvis C</v>
      </c>
    </row>
    <row r="104" spans="1:7">
      <c r="A104" s="1">
        <f>'Playing Schedule Div 7'!A104</f>
        <v>11</v>
      </c>
      <c r="B104" s="1" t="s">
        <v>2</v>
      </c>
      <c r="C104" s="1">
        <f>'Playing Schedule Div 7'!C104</f>
        <v>10</v>
      </c>
      <c r="D104" s="1"/>
      <c r="E104" t="str">
        <f ca="1">+INDEX(Teams!$C$4:$J$15,MATCH($A104,Teams!$B$4:$B$15,0),MATCH($E$1,Teams!$C$3:$J$3,0))</f>
        <v>Cherry Bombs</v>
      </c>
      <c r="F104" t="s">
        <v>2</v>
      </c>
      <c r="G104" t="str">
        <f ca="1">+INDEX(Teams!$C$4:$J$15,MATCH($C104,Teams!$B$4:$B$15,0),MATCH($E$1,Teams!$C$3:$J$3,0))</f>
        <v>Ernesford E</v>
      </c>
    </row>
    <row r="105" spans="1:7">
      <c r="A105" s="1"/>
      <c r="B105" s="1"/>
      <c r="C105" s="1"/>
      <c r="D105" s="1"/>
    </row>
    <row r="106" spans="1:7">
      <c r="A106" s="1" t="str">
        <f>'Playing Schedule Div 7'!A106</f>
        <v>Week 14</v>
      </c>
      <c r="B106" s="1"/>
      <c r="C106" s="1"/>
      <c r="D106" s="1"/>
    </row>
    <row r="107" spans="1:7">
      <c r="A107" s="1">
        <f>'Playing Schedule Div 7'!A107</f>
        <v>10</v>
      </c>
      <c r="B107" s="1"/>
      <c r="C107" s="1">
        <f>'Playing Schedule Div 7'!C107</f>
        <v>2</v>
      </c>
      <c r="D107" s="1"/>
      <c r="E107" t="str">
        <f ca="1">+INDEX(Teams!$C$4:$J$15,MATCH($A107,Teams!$B$4:$B$15,0),MATCH($E$1,Teams!$C$3:$J$3,0))</f>
        <v>Ernesford E</v>
      </c>
      <c r="F107" t="s">
        <v>2</v>
      </c>
      <c r="G107" t="str">
        <f ca="1">+INDEX(Teams!$C$4:$J$15,MATCH($C107,Teams!$B$4:$B$15,0),MATCH($E$1,Teams!$C$3:$J$3,0))</f>
        <v>Ambleside G</v>
      </c>
    </row>
    <row r="108" spans="1:7">
      <c r="A108" s="1">
        <f>'Playing Schedule Div 7'!A108</f>
        <v>12</v>
      </c>
      <c r="B108" s="1" t="s">
        <v>2</v>
      </c>
      <c r="C108" s="1">
        <f>'Playing Schedule Div 7'!C108</f>
        <v>3</v>
      </c>
      <c r="D108" s="1"/>
      <c r="E108" t="str">
        <f ca="1">+INDEX(Teams!$C$4:$J$15,MATCH($A108,Teams!$B$4:$B$15,0),MATCH($E$1,Teams!$C$3:$J$3,0))</f>
        <v>Godiva C</v>
      </c>
      <c r="F108" t="s">
        <v>2</v>
      </c>
      <c r="G108" t="str">
        <f ca="1">+INDEX(Teams!$C$4:$J$15,MATCH($C108,Teams!$B$4:$B$15,0),MATCH($E$1,Teams!$C$3:$J$3,0))</f>
        <v>Hinckley F</v>
      </c>
    </row>
    <row r="109" spans="1:7">
      <c r="A109" s="1">
        <f>'Playing Schedule Div 7'!A109</f>
        <v>1</v>
      </c>
      <c r="B109" s="1" t="s">
        <v>2</v>
      </c>
      <c r="C109" s="1">
        <f>'Playing Schedule Div 7'!C109</f>
        <v>4</v>
      </c>
      <c r="D109" s="1"/>
      <c r="E109" t="str">
        <f ca="1">+INDEX(Teams!$C$4:$J$15,MATCH($A109,Teams!$B$4:$B$15,0),MATCH($E$1,Teams!$C$3:$J$3,0))</f>
        <v>Griff &amp; Coton C</v>
      </c>
      <c r="F109" t="s">
        <v>2</v>
      </c>
      <c r="G109" t="str">
        <f ca="1">+INDEX(Teams!$C$4:$J$15,MATCH($C109,Teams!$B$4:$B$15,0),MATCH($E$1,Teams!$C$3:$J$3,0))</f>
        <v>Stockton D</v>
      </c>
    </row>
    <row r="110" spans="1:7">
      <c r="A110" s="1">
        <f>'Playing Schedule Div 7'!A110</f>
        <v>6</v>
      </c>
      <c r="B110" s="1" t="s">
        <v>2</v>
      </c>
      <c r="C110" s="1">
        <f>'Playing Schedule Div 7'!C110</f>
        <v>7</v>
      </c>
      <c r="D110" s="1"/>
      <c r="E110" t="str">
        <f ca="1">+INDEX(Teams!$C$4:$J$15,MATCH($A110,Teams!$B$4:$B$15,0),MATCH($E$1,Teams!$C$3:$J$3,0))</f>
        <v>Hinckley E</v>
      </c>
      <c r="F110" t="s">
        <v>2</v>
      </c>
      <c r="G110" t="str">
        <f ca="1">+INDEX(Teams!$C$4:$J$15,MATCH($C110,Teams!$B$4:$B$15,0),MATCH($E$1,Teams!$C$3:$J$3,0))</f>
        <v>Jaguar Landrover B</v>
      </c>
    </row>
    <row r="111" spans="1:7">
      <c r="A111" s="1">
        <f>'Playing Schedule Div 7'!A111</f>
        <v>9</v>
      </c>
      <c r="B111" s="1" t="s">
        <v>2</v>
      </c>
      <c r="C111" s="1">
        <f>'Playing Schedule Div 7'!C111</f>
        <v>8</v>
      </c>
      <c r="D111" s="1"/>
      <c r="E111" t="str">
        <f ca="1">+INDEX(Teams!$C$4:$J$15,MATCH($A111,Teams!$B$4:$B$15,0),MATCH($E$1,Teams!$C$3:$J$3,0))</f>
        <v>Bedworth</v>
      </c>
      <c r="F111" t="s">
        <v>2</v>
      </c>
      <c r="G111" t="str">
        <f ca="1">+INDEX(Teams!$C$4:$J$15,MATCH($C111,Teams!$B$4:$B$15,0),MATCH($E$1,Teams!$C$3:$J$3,0))</f>
        <v>Highway D</v>
      </c>
    </row>
    <row r="112" spans="1:7">
      <c r="A112" s="1">
        <f>'Playing Schedule Div 7'!A112</f>
        <v>5</v>
      </c>
      <c r="B112" s="1" t="s">
        <v>2</v>
      </c>
      <c r="C112" s="1">
        <f>'Playing Schedule Div 7'!C112</f>
        <v>11</v>
      </c>
      <c r="D112" s="1"/>
      <c r="E112" t="str">
        <f ca="1">+INDEX(Teams!$C$4:$J$15,MATCH($A112,Teams!$B$4:$B$15,0),MATCH($E$1,Teams!$C$3:$J$3,0))</f>
        <v>Alvis C</v>
      </c>
      <c r="F112" t="s">
        <v>2</v>
      </c>
      <c r="G112" t="str">
        <f ca="1">+INDEX(Teams!$C$4:$J$15,MATCH($C112,Teams!$B$4:$B$15,0),MATCH($E$1,Teams!$C$3:$J$3,0))</f>
        <v>Cherry Bombs</v>
      </c>
    </row>
    <row r="113" spans="1:9">
      <c r="A113" s="1"/>
      <c r="B113" s="1"/>
      <c r="C113" s="1"/>
      <c r="D113" s="1"/>
    </row>
    <row r="114" spans="1:9" ht="15">
      <c r="A114" s="1" t="str">
        <f>'Playing Schedule Div 7'!A114</f>
        <v>Week 15</v>
      </c>
      <c r="B114" s="1"/>
      <c r="C114" s="1"/>
      <c r="D114" s="1"/>
      <c r="I114" s="2"/>
    </row>
    <row r="115" spans="1:9">
      <c r="A115" s="1">
        <f>'Playing Schedule Div 7'!A115</f>
        <v>2</v>
      </c>
      <c r="B115" s="1" t="s">
        <v>2</v>
      </c>
      <c r="C115" s="1">
        <f>'Playing Schedule Div 7'!C115</f>
        <v>5</v>
      </c>
      <c r="D115" s="1"/>
      <c r="E115" t="str">
        <f ca="1">+INDEX(Teams!$C$4:$J$15,MATCH($A115,Teams!$B$4:$B$15,0),MATCH($E$1,Teams!$C$3:$J$3,0))</f>
        <v>Ambleside G</v>
      </c>
      <c r="F115" t="s">
        <v>2</v>
      </c>
      <c r="G115" t="str">
        <f ca="1">+INDEX(Teams!$C$4:$J$15,MATCH($C115,Teams!$B$4:$B$15,0),MATCH($E$1,Teams!$C$3:$J$3,0))</f>
        <v>Alvis C</v>
      </c>
    </row>
    <row r="116" spans="1:9">
      <c r="A116" s="1">
        <f>'Playing Schedule Div 7'!A116</f>
        <v>3</v>
      </c>
      <c r="B116" s="1" t="s">
        <v>2</v>
      </c>
      <c r="C116" s="1">
        <f>'Playing Schedule Div 7'!C116</f>
        <v>10</v>
      </c>
      <c r="D116" s="1"/>
      <c r="E116" t="str">
        <f ca="1">+INDEX(Teams!$C$4:$J$15,MATCH($A116,Teams!$B$4:$B$15,0),MATCH($E$1,Teams!$C$3:$J$3,0))</f>
        <v>Hinckley F</v>
      </c>
      <c r="F116" t="s">
        <v>2</v>
      </c>
      <c r="G116" t="str">
        <f ca="1">+INDEX(Teams!$C$4:$J$15,MATCH($C116,Teams!$B$4:$B$15,0),MATCH($E$1,Teams!$C$3:$J$3,0))</f>
        <v>Ernesford E</v>
      </c>
    </row>
    <row r="117" spans="1:9">
      <c r="A117" s="1">
        <f>'Playing Schedule Div 7'!A117</f>
        <v>4</v>
      </c>
      <c r="B117" s="1" t="s">
        <v>2</v>
      </c>
      <c r="C117" s="1">
        <f>'Playing Schedule Div 7'!C117</f>
        <v>12</v>
      </c>
      <c r="D117" s="1"/>
      <c r="E117" t="str">
        <f ca="1">+INDEX(Teams!$C$4:$J$15,MATCH($A117,Teams!$B$4:$B$15,0),MATCH($E$1,Teams!$C$3:$J$3,0))</f>
        <v>Stockton D</v>
      </c>
      <c r="F117" t="s">
        <v>2</v>
      </c>
      <c r="G117" t="str">
        <f ca="1">+INDEX(Teams!$C$4:$J$15,MATCH($C117,Teams!$B$4:$B$15,0),MATCH($E$1,Teams!$C$3:$J$3,0))</f>
        <v>Godiva C</v>
      </c>
    </row>
    <row r="118" spans="1:9">
      <c r="A118" s="1">
        <f>'Playing Schedule Div 7'!A118</f>
        <v>7</v>
      </c>
      <c r="B118" s="1" t="s">
        <v>2</v>
      </c>
      <c r="C118" s="1">
        <f>'Playing Schedule Div 7'!C118</f>
        <v>1</v>
      </c>
      <c r="D118" s="1"/>
      <c r="E118" t="str">
        <f ca="1">+INDEX(Teams!$C$4:$J$15,MATCH($A118,Teams!$B$4:$B$15,0),MATCH($E$1,Teams!$C$3:$J$3,0))</f>
        <v>Jaguar Landrover B</v>
      </c>
      <c r="F118" t="s">
        <v>2</v>
      </c>
      <c r="G118" t="str">
        <f ca="1">+INDEX(Teams!$C$4:$J$15,MATCH($C118,Teams!$B$4:$B$15,0),MATCH($E$1,Teams!$C$3:$J$3,0))</f>
        <v>Griff &amp; Coton C</v>
      </c>
    </row>
    <row r="119" spans="1:9">
      <c r="A119" s="1">
        <f>'Playing Schedule Div 7'!A119</f>
        <v>8</v>
      </c>
      <c r="B119" s="1" t="s">
        <v>2</v>
      </c>
      <c r="C119" s="1">
        <f>'Playing Schedule Div 7'!C119</f>
        <v>6</v>
      </c>
      <c r="D119" s="1"/>
      <c r="E119" t="str">
        <f ca="1">+INDEX(Teams!$C$4:$J$15,MATCH($A119,Teams!$B$4:$B$15,0),MATCH($E$1,Teams!$C$3:$J$3,0))</f>
        <v>Highway D</v>
      </c>
      <c r="F119" t="s">
        <v>2</v>
      </c>
      <c r="G119" t="str">
        <f ca="1">+INDEX(Teams!$C$4:$J$15,MATCH($C119,Teams!$B$4:$B$15,0),MATCH($E$1,Teams!$C$3:$J$3,0))</f>
        <v>Hinckley E</v>
      </c>
    </row>
    <row r="120" spans="1:9">
      <c r="A120" s="1">
        <f>'Playing Schedule Div 7'!A120</f>
        <v>11</v>
      </c>
      <c r="B120" s="1"/>
      <c r="C120" s="1">
        <f>'Playing Schedule Div 7'!C120</f>
        <v>9</v>
      </c>
      <c r="D120" s="1"/>
      <c r="E120" t="str">
        <f ca="1">+INDEX(Teams!$C$4:$J$15,MATCH($A120,Teams!$B$4:$B$15,0),MATCH($E$1,Teams!$C$3:$J$3,0))</f>
        <v>Cherry Bombs</v>
      </c>
      <c r="F120" t="s">
        <v>2</v>
      </c>
      <c r="G120" t="str">
        <f ca="1">+INDEX(Teams!$C$4:$J$15,MATCH($C120,Teams!$B$4:$B$15,0),MATCH($E$1,Teams!$C$3:$J$3,0))</f>
        <v>Bedworth</v>
      </c>
    </row>
    <row r="121" spans="1:9">
      <c r="A121" s="1"/>
      <c r="B121" s="1"/>
      <c r="C121" s="1"/>
      <c r="D121" s="1"/>
    </row>
    <row r="122" spans="1:9">
      <c r="A122" s="1" t="str">
        <f>'Playing Schedule Div 7'!A122</f>
        <v>Week 16</v>
      </c>
      <c r="B122" s="1"/>
      <c r="C122" s="1"/>
      <c r="D122" s="1"/>
    </row>
    <row r="123" spans="1:9">
      <c r="A123" s="1">
        <f>'Playing Schedule Div 7'!A123</f>
        <v>9</v>
      </c>
      <c r="B123" s="1" t="s">
        <v>2</v>
      </c>
      <c r="C123" s="1">
        <f>'Playing Schedule Div 7'!C123</f>
        <v>2</v>
      </c>
      <c r="D123" s="1"/>
      <c r="E123" t="str">
        <f ca="1">+INDEX(Teams!$C$4:$J$15,MATCH($A123,Teams!$B$4:$B$15,0),MATCH($E$1,Teams!$C$3:$J$3,0))</f>
        <v>Bedworth</v>
      </c>
      <c r="F123" t="s">
        <v>2</v>
      </c>
      <c r="G123" t="str">
        <f ca="1">+INDEX(Teams!$C$4:$J$15,MATCH($C123,Teams!$B$4:$B$15,0),MATCH($E$1,Teams!$C$3:$J$3,0))</f>
        <v>Ambleside G</v>
      </c>
    </row>
    <row r="124" spans="1:9">
      <c r="A124" s="1">
        <f>'Playing Schedule Div 7'!A124</f>
        <v>5</v>
      </c>
      <c r="B124" s="1" t="s">
        <v>2</v>
      </c>
      <c r="C124" s="1">
        <f>'Playing Schedule Div 7'!C124</f>
        <v>3</v>
      </c>
      <c r="D124" s="1"/>
      <c r="E124" t="str">
        <f ca="1">+INDEX(Teams!$C$4:$J$15,MATCH($A124,Teams!$B$4:$B$15,0),MATCH($E$1,Teams!$C$3:$J$3,0))</f>
        <v>Alvis C</v>
      </c>
      <c r="F124" t="s">
        <v>2</v>
      </c>
      <c r="G124" t="str">
        <f ca="1">+INDEX(Teams!$C$4:$J$15,MATCH($C124,Teams!$B$4:$B$15,0),MATCH($E$1,Teams!$C$3:$J$3,0))</f>
        <v>Hinckley F</v>
      </c>
    </row>
    <row r="125" spans="1:9">
      <c r="A125" s="1">
        <f>'Playing Schedule Div 7'!A125</f>
        <v>10</v>
      </c>
      <c r="B125" s="1" t="s">
        <v>2</v>
      </c>
      <c r="C125" s="1">
        <f>'Playing Schedule Div 7'!C125</f>
        <v>4</v>
      </c>
      <c r="D125" s="1"/>
      <c r="E125" t="str">
        <f ca="1">+INDEX(Teams!$C$4:$J$15,MATCH($A125,Teams!$B$4:$B$15,0),MATCH($E$1,Teams!$C$3:$J$3,0))</f>
        <v>Ernesford E</v>
      </c>
      <c r="F125" t="s">
        <v>2</v>
      </c>
      <c r="G125" t="str">
        <f ca="1">+INDEX(Teams!$C$4:$J$15,MATCH($C125,Teams!$B$4:$B$15,0),MATCH($E$1,Teams!$C$3:$J$3,0))</f>
        <v>Stockton D</v>
      </c>
    </row>
    <row r="126" spans="1:9">
      <c r="A126" s="1">
        <f>'Playing Schedule Div 7'!A126</f>
        <v>12</v>
      </c>
      <c r="B126" s="1" t="s">
        <v>2</v>
      </c>
      <c r="C126" s="1">
        <f>'Playing Schedule Div 7'!C126</f>
        <v>7</v>
      </c>
      <c r="D126" s="1"/>
      <c r="E126" t="str">
        <f ca="1">+INDEX(Teams!$C$4:$J$15,MATCH($A126,Teams!$B$4:$B$15,0),MATCH($E$1,Teams!$C$3:$J$3,0))</f>
        <v>Godiva C</v>
      </c>
      <c r="F126" t="s">
        <v>2</v>
      </c>
      <c r="G126" t="str">
        <f ca="1">+INDEX(Teams!$C$4:$J$15,MATCH($C126,Teams!$B$4:$B$15,0),MATCH($E$1,Teams!$C$3:$J$3,0))</f>
        <v>Jaguar Landrover B</v>
      </c>
    </row>
    <row r="127" spans="1:9">
      <c r="A127" s="1">
        <f>'Playing Schedule Div 7'!A127</f>
        <v>1</v>
      </c>
      <c r="C127" s="1">
        <f>'Playing Schedule Div 7'!C127</f>
        <v>8</v>
      </c>
      <c r="E127" t="str">
        <f ca="1">+INDEX(Teams!$C$4:$J$15,MATCH($A127,Teams!$B$4:$B$15,0),MATCH($E$1,Teams!$C$3:$J$3,0))</f>
        <v>Griff &amp; Coton C</v>
      </c>
      <c r="F127" t="s">
        <v>2</v>
      </c>
      <c r="G127" t="str">
        <f ca="1">+INDEX(Teams!$C$4:$J$15,MATCH($C127,Teams!$B$4:$B$15,0),MATCH($E$1,Teams!$C$3:$J$3,0))</f>
        <v>Highway D</v>
      </c>
    </row>
    <row r="128" spans="1:9">
      <c r="A128" s="1">
        <f>'Playing Schedule Div 7'!A128</f>
        <v>6</v>
      </c>
      <c r="C128" s="1">
        <f>'Playing Schedule Div 7'!C128</f>
        <v>11</v>
      </c>
      <c r="E128" t="str">
        <f ca="1">+INDEX(Teams!$C$4:$J$15,MATCH($A128,Teams!$B$4:$B$15,0),MATCH($E$1,Teams!$C$3:$J$3,0))</f>
        <v>Hinckley E</v>
      </c>
      <c r="F128" t="s">
        <v>2</v>
      </c>
      <c r="G128" t="str">
        <f ca="1">+INDEX(Teams!$C$4:$J$15,MATCH($C128,Teams!$B$4:$B$15,0),MATCH($E$1,Teams!$C$3:$J$3,0))</f>
        <v>Cherry Bombs</v>
      </c>
    </row>
    <row r="129" spans="1:7">
      <c r="A129" s="1"/>
      <c r="C129" s="1"/>
    </row>
    <row r="130" spans="1:7">
      <c r="A130" s="1" t="str">
        <f>'Playing Schedule Div 7'!A130</f>
        <v>Week 17</v>
      </c>
      <c r="C130" s="1"/>
    </row>
    <row r="131" spans="1:7">
      <c r="A131" s="1">
        <f>'Playing Schedule Div 7'!A131</f>
        <v>2</v>
      </c>
      <c r="C131" s="1">
        <f>'Playing Schedule Div 7'!C131</f>
        <v>6</v>
      </c>
      <c r="E131" t="str">
        <f ca="1">+INDEX(Teams!$C$4:$J$15,MATCH($A131,Teams!$B$4:$B$15,0),MATCH($E$1,Teams!$C$3:$J$3,0))</f>
        <v>Ambleside G</v>
      </c>
      <c r="F131" t="s">
        <v>2</v>
      </c>
      <c r="G131" t="str">
        <f ca="1">+INDEX(Teams!$C$4:$J$15,MATCH($C131,Teams!$B$4:$B$15,0),MATCH($E$1,Teams!$C$3:$J$3,0))</f>
        <v>Hinckley E</v>
      </c>
    </row>
    <row r="132" spans="1:7">
      <c r="A132" s="1">
        <f>'Playing Schedule Div 7'!A132</f>
        <v>3</v>
      </c>
      <c r="C132" s="1">
        <f>'Playing Schedule Div 7'!C132</f>
        <v>9</v>
      </c>
      <c r="E132" t="str">
        <f ca="1">+INDEX(Teams!$C$4:$J$15,MATCH($A132,Teams!$B$4:$B$15,0),MATCH($E$1,Teams!$C$3:$J$3,0))</f>
        <v>Hinckley F</v>
      </c>
      <c r="F132" t="s">
        <v>2</v>
      </c>
      <c r="G132" t="str">
        <f ca="1">+INDEX(Teams!$C$4:$J$15,MATCH($C132,Teams!$B$4:$B$15,0),MATCH($E$1,Teams!$C$3:$J$3,0))</f>
        <v>Bedworth</v>
      </c>
    </row>
    <row r="133" spans="1:7">
      <c r="A133" s="1">
        <f>'Playing Schedule Div 7'!A133</f>
        <v>4</v>
      </c>
      <c r="C133" s="1">
        <f>'Playing Schedule Div 7'!C133</f>
        <v>5</v>
      </c>
      <c r="E133" t="str">
        <f ca="1">+INDEX(Teams!$C$4:$J$15,MATCH($A133,Teams!$B$4:$B$15,0),MATCH($E$1,Teams!$C$3:$J$3,0))</f>
        <v>Stockton D</v>
      </c>
      <c r="F133" t="s">
        <v>2</v>
      </c>
      <c r="G133" t="str">
        <f ca="1">+INDEX(Teams!$C$4:$J$15,MATCH($C133,Teams!$B$4:$B$15,0),MATCH($E$1,Teams!$C$3:$J$3,0))</f>
        <v>Alvis C</v>
      </c>
    </row>
    <row r="134" spans="1:7">
      <c r="A134" s="1">
        <f>'Playing Schedule Div 7'!A134</f>
        <v>7</v>
      </c>
      <c r="C134" s="1">
        <f>'Playing Schedule Div 7'!C134</f>
        <v>10</v>
      </c>
      <c r="E134" t="str">
        <f ca="1">+INDEX(Teams!$C$4:$J$15,MATCH($A134,Teams!$B$4:$B$15,0),MATCH($E$1,Teams!$C$3:$J$3,0))</f>
        <v>Jaguar Landrover B</v>
      </c>
      <c r="F134" t="s">
        <v>2</v>
      </c>
      <c r="G134" t="str">
        <f ca="1">+INDEX(Teams!$C$4:$J$15,MATCH($C134,Teams!$B$4:$B$15,0),MATCH($E$1,Teams!$C$3:$J$3,0))</f>
        <v>Ernesford E</v>
      </c>
    </row>
    <row r="135" spans="1:7">
      <c r="A135" s="1">
        <f>'Playing Schedule Div 7'!A135</f>
        <v>8</v>
      </c>
      <c r="C135" s="1">
        <f>'Playing Schedule Div 7'!C135</f>
        <v>12</v>
      </c>
      <c r="E135" t="str">
        <f ca="1">+INDEX(Teams!$C$4:$J$15,MATCH($A135,Teams!$B$4:$B$15,0),MATCH($E$1,Teams!$C$3:$J$3,0))</f>
        <v>Highway D</v>
      </c>
      <c r="F135" t="s">
        <v>2</v>
      </c>
      <c r="G135" t="str">
        <f ca="1">+INDEX(Teams!$C$4:$J$15,MATCH($C135,Teams!$B$4:$B$15,0),MATCH($E$1,Teams!$C$3:$J$3,0))</f>
        <v>Godiva C</v>
      </c>
    </row>
    <row r="136" spans="1:7">
      <c r="A136" s="1">
        <f>'Playing Schedule Div 7'!A136</f>
        <v>11</v>
      </c>
      <c r="C136" s="1">
        <f>'Playing Schedule Div 7'!C136</f>
        <v>1</v>
      </c>
      <c r="E136" t="str">
        <f ca="1">+INDEX(Teams!$C$4:$J$15,MATCH($A136,Teams!$B$4:$B$15,0),MATCH($E$1,Teams!$C$3:$J$3,0))</f>
        <v>Cherry Bombs</v>
      </c>
      <c r="F136" t="s">
        <v>2</v>
      </c>
      <c r="G136" t="str">
        <f ca="1">+INDEX(Teams!$C$4:$J$15,MATCH($C136,Teams!$B$4:$B$15,0),MATCH($E$1,Teams!$C$3:$J$3,0))</f>
        <v>Griff &amp; Coton C</v>
      </c>
    </row>
    <row r="137" spans="1:7">
      <c r="A137" s="1"/>
      <c r="C137" s="1"/>
    </row>
    <row r="138" spans="1:7">
      <c r="A138" s="1" t="str">
        <f>'Playing Schedule Div 7'!A138</f>
        <v>Week 18</v>
      </c>
      <c r="C138" s="1"/>
    </row>
    <row r="139" spans="1:7">
      <c r="A139" s="1">
        <f>'Playing Schedule Div 7'!A139</f>
        <v>3</v>
      </c>
      <c r="C139" s="1">
        <f>'Playing Schedule Div 7'!C139</f>
        <v>2</v>
      </c>
      <c r="E139" t="str">
        <f ca="1">+INDEX(Teams!$C$4:$J$15,MATCH($A139,Teams!$B$4:$B$15,0),MATCH($E$1,Teams!$C$3:$J$3,0))</f>
        <v>Hinckley F</v>
      </c>
      <c r="F139" t="s">
        <v>2</v>
      </c>
      <c r="G139" t="str">
        <f ca="1">+INDEX(Teams!$C$4:$J$15,MATCH($C139,Teams!$B$4:$B$15,0),MATCH($E$1,Teams!$C$3:$J$3,0))</f>
        <v>Ambleside G</v>
      </c>
    </row>
    <row r="140" spans="1:7">
      <c r="A140" s="1">
        <f>'Playing Schedule Div 7'!A140</f>
        <v>7</v>
      </c>
      <c r="C140" s="1">
        <f>'Playing Schedule Div 7'!C140</f>
        <v>4</v>
      </c>
      <c r="E140" t="str">
        <f ca="1">+INDEX(Teams!$C$4:$J$15,MATCH($A140,Teams!$B$4:$B$15,0),MATCH($E$1,Teams!$C$3:$J$3,0))</f>
        <v>Jaguar Landrover B</v>
      </c>
      <c r="F140" t="s">
        <v>2</v>
      </c>
      <c r="G140" t="str">
        <f ca="1">+INDEX(Teams!$C$4:$J$15,MATCH($C140,Teams!$B$4:$B$15,0),MATCH($E$1,Teams!$C$3:$J$3,0))</f>
        <v>Stockton D</v>
      </c>
    </row>
    <row r="141" spans="1:7">
      <c r="A141" s="1">
        <f>'Playing Schedule Div 7'!A141</f>
        <v>11</v>
      </c>
      <c r="C141" s="1">
        <f>'Playing Schedule Div 7'!C141</f>
        <v>8</v>
      </c>
      <c r="E141" t="str">
        <f ca="1">+INDEX(Teams!$C$4:$J$15,MATCH($A141,Teams!$B$4:$B$15,0),MATCH($E$1,Teams!$C$3:$J$3,0))</f>
        <v>Cherry Bombs</v>
      </c>
      <c r="F141" t="s">
        <v>2</v>
      </c>
      <c r="G141" t="str">
        <f ca="1">+INDEX(Teams!$C$4:$J$15,MATCH($C141,Teams!$B$4:$B$15,0),MATCH($E$1,Teams!$C$3:$J$3,0))</f>
        <v>Highway D</v>
      </c>
    </row>
    <row r="142" spans="1:7">
      <c r="A142" s="1">
        <f>'Playing Schedule Div 7'!A142</f>
        <v>9</v>
      </c>
      <c r="C142" s="1">
        <f>'Playing Schedule Div 7'!C142</f>
        <v>6</v>
      </c>
      <c r="E142" t="str">
        <f ca="1">+INDEX(Teams!$C$4:$J$15,MATCH($A142,Teams!$B$4:$B$15,0),MATCH($E$1,Teams!$C$3:$J$3,0))</f>
        <v>Bedworth</v>
      </c>
      <c r="F142" t="s">
        <v>2</v>
      </c>
      <c r="G142" t="str">
        <f ca="1">+INDEX(Teams!$C$4:$J$15,MATCH($C142,Teams!$B$4:$B$15,0),MATCH($E$1,Teams!$C$3:$J$3,0))</f>
        <v>Hinckley E</v>
      </c>
    </row>
    <row r="143" spans="1:7">
      <c r="A143" s="1">
        <f>'Playing Schedule Div 7'!A143</f>
        <v>10</v>
      </c>
      <c r="C143" s="1">
        <f>'Playing Schedule Div 7'!C143</f>
        <v>5</v>
      </c>
      <c r="E143" t="str">
        <f ca="1">+INDEX(Teams!$C$4:$J$15,MATCH($A143,Teams!$B$4:$B$15,0),MATCH($E$1,Teams!$C$3:$J$3,0))</f>
        <v>Ernesford E</v>
      </c>
      <c r="F143" t="s">
        <v>2</v>
      </c>
      <c r="G143" t="str">
        <f ca="1">+INDEX(Teams!$C$4:$J$15,MATCH($C143,Teams!$B$4:$B$15,0),MATCH($E$1,Teams!$C$3:$J$3,0))</f>
        <v>Alvis C</v>
      </c>
    </row>
    <row r="144" spans="1:7">
      <c r="A144" s="1">
        <f>'Playing Schedule Div 7'!A144</f>
        <v>1</v>
      </c>
      <c r="C144" s="1">
        <f>'Playing Schedule Div 7'!C144</f>
        <v>12</v>
      </c>
      <c r="E144" t="str">
        <f ca="1">+INDEX(Teams!$C$4:$J$15,MATCH($A144,Teams!$B$4:$B$15,0),MATCH($E$1,Teams!$C$3:$J$3,0))</f>
        <v>Griff &amp; Coton C</v>
      </c>
      <c r="F144" t="s">
        <v>2</v>
      </c>
      <c r="G144" t="str">
        <f ca="1">+INDEX(Teams!$C$4:$J$15,MATCH($C144,Teams!$B$4:$B$15,0),MATCH($E$1,Teams!$C$3:$J$3,0))</f>
        <v>Godiva C</v>
      </c>
    </row>
    <row r="145" spans="1:7">
      <c r="A145" s="1"/>
      <c r="C145" s="1"/>
    </row>
    <row r="146" spans="1:7">
      <c r="A146" s="1" t="str">
        <f>'Playing Schedule Div 7'!A146</f>
        <v>Week 19</v>
      </c>
      <c r="C146" s="1"/>
    </row>
    <row r="147" spans="1:7">
      <c r="A147" s="1">
        <f>'Playing Schedule Div 7'!A147</f>
        <v>4</v>
      </c>
      <c r="C147" s="1">
        <f>'Playing Schedule Div 7'!C147</f>
        <v>3</v>
      </c>
      <c r="E147" t="str">
        <f ca="1">+INDEX(Teams!$C$4:$J$15,MATCH($A147,Teams!$B$4:$B$15,0),MATCH($E$1,Teams!$C$3:$J$3,0))</f>
        <v>Stockton D</v>
      </c>
      <c r="F147" t="s">
        <v>2</v>
      </c>
      <c r="G147" t="str">
        <f ca="1">+INDEX(Teams!$C$4:$J$15,MATCH($C147,Teams!$B$4:$B$15,0),MATCH($E$1,Teams!$C$3:$J$3,0))</f>
        <v>Hinckley F</v>
      </c>
    </row>
    <row r="148" spans="1:7">
      <c r="A148" s="1">
        <f>'Playing Schedule Div 7'!A148</f>
        <v>12</v>
      </c>
      <c r="C148" s="1">
        <f>'Playing Schedule Div 7'!C148</f>
        <v>10</v>
      </c>
      <c r="E148" t="str">
        <f ca="1">+INDEX(Teams!$C$4:$J$15,MATCH($A148,Teams!$B$4:$B$15,0),MATCH($E$1,Teams!$C$3:$J$3,0))</f>
        <v>Godiva C</v>
      </c>
      <c r="F148" t="s">
        <v>2</v>
      </c>
      <c r="G148" t="str">
        <f ca="1">+INDEX(Teams!$C$4:$J$15,MATCH($C148,Teams!$B$4:$B$15,0),MATCH($E$1,Teams!$C$3:$J$3,0))</f>
        <v>Ernesford E</v>
      </c>
    </row>
    <row r="149" spans="1:7">
      <c r="A149" s="1">
        <f>'Playing Schedule Div 7'!A149</f>
        <v>8</v>
      </c>
      <c r="C149" s="1">
        <f>'Playing Schedule Div 7'!C149</f>
        <v>7</v>
      </c>
      <c r="E149" t="str">
        <f ca="1">+INDEX(Teams!$C$4:$J$15,MATCH($A149,Teams!$B$4:$B$15,0),MATCH($E$1,Teams!$C$3:$J$3,0))</f>
        <v>Highway D</v>
      </c>
      <c r="F149" t="s">
        <v>2</v>
      </c>
      <c r="G149" t="str">
        <f ca="1">+INDEX(Teams!$C$4:$J$15,MATCH($C149,Teams!$B$4:$B$15,0),MATCH($E$1,Teams!$C$3:$J$3,0))</f>
        <v>Jaguar Landrover B</v>
      </c>
    </row>
    <row r="150" spans="1:7">
      <c r="A150" s="1">
        <f>'Playing Schedule Div 7'!A150</f>
        <v>2</v>
      </c>
      <c r="C150" s="1">
        <f>'Playing Schedule Div 7'!C150</f>
        <v>11</v>
      </c>
      <c r="E150" t="str">
        <f ca="1">+INDEX(Teams!$C$4:$J$15,MATCH($A150,Teams!$B$4:$B$15,0),MATCH($E$1,Teams!$C$3:$J$3,0))</f>
        <v>Ambleside G</v>
      </c>
      <c r="F150" t="s">
        <v>2</v>
      </c>
      <c r="G150" t="str">
        <f ca="1">+INDEX(Teams!$C$4:$J$15,MATCH($C150,Teams!$B$4:$B$15,0),MATCH($E$1,Teams!$C$3:$J$3,0))</f>
        <v>Cherry Bombs</v>
      </c>
    </row>
    <row r="151" spans="1:7">
      <c r="A151" s="1">
        <f>'Playing Schedule Div 7'!A151</f>
        <v>5</v>
      </c>
      <c r="C151" s="1">
        <f>'Playing Schedule Div 7'!C151</f>
        <v>9</v>
      </c>
      <c r="E151" t="str">
        <f ca="1">+INDEX(Teams!$C$4:$J$15,MATCH($A151,Teams!$B$4:$B$15,0),MATCH($E$1,Teams!$C$3:$J$3,0))</f>
        <v>Alvis C</v>
      </c>
      <c r="F151" t="s">
        <v>2</v>
      </c>
      <c r="G151" t="str">
        <f ca="1">+INDEX(Teams!$C$4:$J$15,MATCH($C151,Teams!$B$4:$B$15,0),MATCH($E$1,Teams!$C$3:$J$3,0))</f>
        <v>Bedworth</v>
      </c>
    </row>
    <row r="152" spans="1:7">
      <c r="A152" s="1">
        <f>'Playing Schedule Div 7'!A152</f>
        <v>6</v>
      </c>
      <c r="C152" s="1">
        <f>'Playing Schedule Div 7'!C152</f>
        <v>1</v>
      </c>
      <c r="E152" t="str">
        <f ca="1">+INDEX(Teams!$C$4:$J$15,MATCH($A152,Teams!$B$4:$B$15,0),MATCH($E$1,Teams!$C$3:$J$3,0))</f>
        <v>Hinckley E</v>
      </c>
      <c r="F152" t="s">
        <v>2</v>
      </c>
      <c r="G152" t="str">
        <f ca="1">+INDEX(Teams!$C$4:$J$15,MATCH($C152,Teams!$B$4:$B$15,0),MATCH($E$1,Teams!$C$3:$J$3,0))</f>
        <v>Griff &amp; Coton C</v>
      </c>
    </row>
    <row r="153" spans="1:7">
      <c r="A153" s="1"/>
      <c r="C153" s="1"/>
    </row>
    <row r="154" spans="1:7">
      <c r="A154" s="1" t="str">
        <f>'Playing Schedule Div 7'!A154</f>
        <v>Week 20</v>
      </c>
      <c r="C154" s="1"/>
    </row>
    <row r="155" spans="1:7">
      <c r="A155" s="1">
        <f>'Playing Schedule Div 7'!A155</f>
        <v>3</v>
      </c>
      <c r="C155" s="1">
        <f>'Playing Schedule Div 7'!C155</f>
        <v>7</v>
      </c>
      <c r="E155" t="str">
        <f ca="1">+INDEX(Teams!$C$4:$J$15,MATCH($A155,Teams!$B$4:$B$15,0),MATCH($E$1,Teams!$C$3:$J$3,0))</f>
        <v>Hinckley F</v>
      </c>
      <c r="F155" t="s">
        <v>2</v>
      </c>
      <c r="G155" t="str">
        <f ca="1">+INDEX(Teams!$C$4:$J$15,MATCH($C155,Teams!$B$4:$B$15,0),MATCH($E$1,Teams!$C$3:$J$3,0))</f>
        <v>Jaguar Landrover B</v>
      </c>
    </row>
    <row r="156" spans="1:7">
      <c r="A156" s="1">
        <f>'Playing Schedule Div 7'!A156</f>
        <v>5</v>
      </c>
      <c r="C156" s="1">
        <f>'Playing Schedule Div 7'!C156</f>
        <v>12</v>
      </c>
      <c r="E156" t="str">
        <f ca="1">+INDEX(Teams!$C$4:$J$15,MATCH($A156,Teams!$B$4:$B$15,0),MATCH($E$1,Teams!$C$3:$J$3,0))</f>
        <v>Alvis C</v>
      </c>
      <c r="F156" t="s">
        <v>2</v>
      </c>
      <c r="G156" t="str">
        <f ca="1">+INDEX(Teams!$C$4:$J$15,MATCH($C156,Teams!$B$4:$B$15,0),MATCH($E$1,Teams!$C$3:$J$3,0))</f>
        <v>Godiva C</v>
      </c>
    </row>
    <row r="157" spans="1:7">
      <c r="A157" s="1">
        <f>'Playing Schedule Div 7'!A157</f>
        <v>10</v>
      </c>
      <c r="C157" s="1">
        <f>'Playing Schedule Div 7'!C157</f>
        <v>6</v>
      </c>
      <c r="E157" t="str">
        <f ca="1">+INDEX(Teams!$C$4:$J$15,MATCH($A157,Teams!$B$4:$B$15,0),MATCH($E$1,Teams!$C$3:$J$3,0))</f>
        <v>Ernesford E</v>
      </c>
      <c r="F157" t="s">
        <v>2</v>
      </c>
      <c r="G157" t="str">
        <f ca="1">+INDEX(Teams!$C$4:$J$15,MATCH($C157,Teams!$B$4:$B$15,0),MATCH($E$1,Teams!$C$3:$J$3,0))</f>
        <v>Hinckley E</v>
      </c>
    </row>
    <row r="158" spans="1:7">
      <c r="A158" s="1">
        <f>'Playing Schedule Div 7'!A158</f>
        <v>9</v>
      </c>
      <c r="C158" s="1">
        <f>'Playing Schedule Div 7'!C158</f>
        <v>1</v>
      </c>
      <c r="E158" t="str">
        <f ca="1">+INDEX(Teams!$C$4:$J$15,MATCH($A158,Teams!$B$4:$B$15,0),MATCH($E$1,Teams!$C$3:$J$3,0))</f>
        <v>Bedworth</v>
      </c>
      <c r="F158" t="s">
        <v>2</v>
      </c>
      <c r="G158" t="str">
        <f ca="1">+INDEX(Teams!$C$4:$J$15,MATCH($C158,Teams!$B$4:$B$15,0),MATCH($E$1,Teams!$C$3:$J$3,0))</f>
        <v>Griff &amp; Coton C</v>
      </c>
    </row>
    <row r="159" spans="1:7">
      <c r="A159" s="1">
        <f>'Playing Schedule Div 7'!A159</f>
        <v>11</v>
      </c>
      <c r="C159" s="1">
        <f>'Playing Schedule Div 7'!C159</f>
        <v>4</v>
      </c>
      <c r="E159" t="str">
        <f ca="1">+INDEX(Teams!$C$4:$J$15,MATCH($A159,Teams!$B$4:$B$15,0),MATCH($E$1,Teams!$C$3:$J$3,0))</f>
        <v>Cherry Bombs</v>
      </c>
      <c r="F159" t="s">
        <v>2</v>
      </c>
      <c r="G159" t="str">
        <f ca="1">+INDEX(Teams!$C$4:$J$15,MATCH($C159,Teams!$B$4:$B$15,0),MATCH($E$1,Teams!$C$3:$J$3,0))</f>
        <v>Stockton D</v>
      </c>
    </row>
    <row r="160" spans="1:7">
      <c r="A160" s="1">
        <f>'Playing Schedule Div 7'!A160</f>
        <v>2</v>
      </c>
      <c r="C160" s="1">
        <f>'Playing Schedule Div 7'!C160</f>
        <v>8</v>
      </c>
      <c r="E160" t="str">
        <f ca="1">+INDEX(Teams!$C$4:$J$15,MATCH($A160,Teams!$B$4:$B$15,0),MATCH($E$1,Teams!$C$3:$J$3,0))</f>
        <v>Ambleside G</v>
      </c>
      <c r="F160" t="s">
        <v>2</v>
      </c>
      <c r="G160" t="str">
        <f ca="1">+INDEX(Teams!$C$4:$J$15,MATCH($C160,Teams!$B$4:$B$15,0),MATCH($E$1,Teams!$C$3:$J$3,0))</f>
        <v>Highway D</v>
      </c>
    </row>
    <row r="161" spans="1:7">
      <c r="A161" s="1"/>
      <c r="C161" s="1"/>
    </row>
    <row r="162" spans="1:7">
      <c r="A162" s="1" t="str">
        <f>'Playing Schedule Div 7'!A162</f>
        <v>Week 21</v>
      </c>
      <c r="C162" s="1"/>
    </row>
    <row r="163" spans="1:7">
      <c r="A163" s="1">
        <f>'Playing Schedule Div 7'!A163</f>
        <v>8</v>
      </c>
      <c r="C163" s="1">
        <f>'Playing Schedule Div 7'!C163</f>
        <v>3</v>
      </c>
      <c r="E163" t="str">
        <f ca="1">+INDEX(Teams!$C$4:$J$15,MATCH($A163,Teams!$B$4:$B$15,0),MATCH($E$1,Teams!$C$3:$J$3,0))</f>
        <v>Highway D</v>
      </c>
      <c r="F163" t="s">
        <v>2</v>
      </c>
      <c r="G163" t="str">
        <f ca="1">+INDEX(Teams!$C$4:$J$15,MATCH($C163,Teams!$B$4:$B$15,0),MATCH($E$1,Teams!$C$3:$J$3,0))</f>
        <v>Hinckley F</v>
      </c>
    </row>
    <row r="164" spans="1:7">
      <c r="A164" s="1">
        <f>'Playing Schedule Div 7'!A164</f>
        <v>1</v>
      </c>
      <c r="C164" s="1">
        <f>'Playing Schedule Div 7'!C164</f>
        <v>10</v>
      </c>
      <c r="E164" t="str">
        <f ca="1">+INDEX(Teams!$C$4:$J$15,MATCH($A164,Teams!$B$4:$B$15,0),MATCH($E$1,Teams!$C$3:$J$3,0))</f>
        <v>Griff &amp; Coton C</v>
      </c>
      <c r="F164" t="s">
        <v>2</v>
      </c>
      <c r="G164" t="str">
        <f ca="1">+INDEX(Teams!$C$4:$J$15,MATCH($C164,Teams!$B$4:$B$15,0),MATCH($E$1,Teams!$C$3:$J$3,0))</f>
        <v>Ernesford E</v>
      </c>
    </row>
    <row r="165" spans="1:7">
      <c r="A165" s="1">
        <f>'Playing Schedule Div 7'!A165</f>
        <v>4</v>
      </c>
      <c r="C165" s="1">
        <f>'Playing Schedule Div 7'!C165</f>
        <v>2</v>
      </c>
      <c r="E165" t="str">
        <f ca="1">+INDEX(Teams!$C$4:$J$15,MATCH($A165,Teams!$B$4:$B$15,0),MATCH($E$1,Teams!$C$3:$J$3,0))</f>
        <v>Stockton D</v>
      </c>
      <c r="F165" t="s">
        <v>2</v>
      </c>
      <c r="G165" t="str">
        <f ca="1">+INDEX(Teams!$C$4:$J$15,MATCH($C165,Teams!$B$4:$B$15,0),MATCH($E$1,Teams!$C$3:$J$3,0))</f>
        <v>Ambleside G</v>
      </c>
    </row>
    <row r="166" spans="1:7">
      <c r="A166" s="1">
        <f>'Playing Schedule Div 7'!A166</f>
        <v>6</v>
      </c>
      <c r="C166" s="1">
        <f>'Playing Schedule Div 7'!C166</f>
        <v>5</v>
      </c>
      <c r="E166" t="str">
        <f ca="1">+INDEX(Teams!$C$4:$J$15,MATCH($A166,Teams!$B$4:$B$15,0),MATCH($E$1,Teams!$C$3:$J$3,0))</f>
        <v>Hinckley E</v>
      </c>
      <c r="F166" t="s">
        <v>2</v>
      </c>
      <c r="G166" t="str">
        <f ca="1">+INDEX(Teams!$C$4:$J$15,MATCH($C166,Teams!$B$4:$B$15,0),MATCH($E$1,Teams!$C$3:$J$3,0))</f>
        <v>Alvis C</v>
      </c>
    </row>
    <row r="167" spans="1:7">
      <c r="A167" s="1">
        <f>'Playing Schedule Div 7'!A167</f>
        <v>12</v>
      </c>
      <c r="C167" s="1">
        <f>'Playing Schedule Div 7'!C167</f>
        <v>9</v>
      </c>
      <c r="E167" t="str">
        <f ca="1">+INDEX(Teams!$C$4:$J$15,MATCH($A167,Teams!$B$4:$B$15,0),MATCH($E$1,Teams!$C$3:$J$3,0))</f>
        <v>Godiva C</v>
      </c>
      <c r="F167" t="s">
        <v>2</v>
      </c>
      <c r="G167" t="str">
        <f ca="1">+INDEX(Teams!$C$4:$J$15,MATCH($C167,Teams!$B$4:$B$15,0),MATCH($E$1,Teams!$C$3:$J$3,0))</f>
        <v>Bedworth</v>
      </c>
    </row>
    <row r="168" spans="1:7">
      <c r="A168" s="1">
        <f>'Playing Schedule Div 7'!A168</f>
        <v>7</v>
      </c>
      <c r="C168" s="1">
        <f>'Playing Schedule Div 7'!C168</f>
        <v>11</v>
      </c>
      <c r="E168" t="str">
        <f ca="1">+INDEX(Teams!$C$4:$J$15,MATCH($A168,Teams!$B$4:$B$15,0),MATCH($E$1,Teams!$C$3:$J$3,0))</f>
        <v>Jaguar Landrover B</v>
      </c>
      <c r="F168" t="s">
        <v>2</v>
      </c>
      <c r="G168" t="str">
        <f ca="1">+INDEX(Teams!$C$4:$J$15,MATCH($C168,Teams!$B$4:$B$15,0),MATCH($E$1,Teams!$C$3:$J$3,0))</f>
        <v>Cherry Bombs</v>
      </c>
    </row>
    <row r="169" spans="1:7">
      <c r="A169" s="1"/>
      <c r="C169" s="1"/>
    </row>
    <row r="170" spans="1:7">
      <c r="A170" s="1" t="str">
        <f>'Playing Schedule Div 7'!A170</f>
        <v>Week 22</v>
      </c>
      <c r="C170" s="1"/>
    </row>
    <row r="171" spans="1:7">
      <c r="A171" s="1">
        <f>'Playing Schedule Div 7'!A171</f>
        <v>12</v>
      </c>
      <c r="C171" s="1">
        <f>'Playing Schedule Div 7'!C171</f>
        <v>6</v>
      </c>
      <c r="E171" t="str">
        <f ca="1">+INDEX(Teams!$C$4:$J$15,MATCH($A171,Teams!$B$4:$B$15,0),MATCH($E$1,Teams!$C$3:$J$3,0))</f>
        <v>Godiva C</v>
      </c>
      <c r="F171" t="s">
        <v>2</v>
      </c>
      <c r="G171" t="str">
        <f ca="1">+INDEX(Teams!$C$4:$J$15,MATCH($C171,Teams!$B$4:$B$15,0),MATCH($E$1,Teams!$C$3:$J$3,0))</f>
        <v>Hinckley E</v>
      </c>
    </row>
    <row r="172" spans="1:7">
      <c r="A172" s="1">
        <f>'Playing Schedule Div 7'!A172</f>
        <v>10</v>
      </c>
      <c r="C172" s="1">
        <f>'Playing Schedule Div 7'!C172</f>
        <v>9</v>
      </c>
      <c r="E172" t="str">
        <f ca="1">+INDEX(Teams!$C$4:$J$15,MATCH($A172,Teams!$B$4:$B$15,0),MATCH($E$1,Teams!$C$3:$J$3,0))</f>
        <v>Ernesford E</v>
      </c>
      <c r="F172" t="s">
        <v>2</v>
      </c>
      <c r="G172" t="str">
        <f ca="1">+INDEX(Teams!$C$4:$J$15,MATCH($C172,Teams!$B$4:$B$15,0),MATCH($E$1,Teams!$C$3:$J$3,0))</f>
        <v>Bedworth</v>
      </c>
    </row>
    <row r="173" spans="1:7">
      <c r="A173" s="1">
        <f>'Playing Schedule Div 7'!A173</f>
        <v>3</v>
      </c>
      <c r="C173" s="1">
        <f>'Playing Schedule Div 7'!C173</f>
        <v>11</v>
      </c>
      <c r="E173" t="str">
        <f ca="1">+INDEX(Teams!$C$4:$J$15,MATCH($A173,Teams!$B$4:$B$15,0),MATCH($E$1,Teams!$C$3:$J$3,0))</f>
        <v>Hinckley F</v>
      </c>
      <c r="F173" t="s">
        <v>2</v>
      </c>
      <c r="G173" t="str">
        <f ca="1">+INDEX(Teams!$C$4:$J$15,MATCH($C173,Teams!$B$4:$B$15,0),MATCH($E$1,Teams!$C$3:$J$3,0))</f>
        <v>Cherry Bombs</v>
      </c>
    </row>
    <row r="174" spans="1:7">
      <c r="A174" s="1">
        <f>'Playing Schedule Div 7'!A174</f>
        <v>4</v>
      </c>
      <c r="C174" s="1">
        <f>'Playing Schedule Div 7'!C174</f>
        <v>8</v>
      </c>
      <c r="E174" t="str">
        <f ca="1">+INDEX(Teams!$C$4:$J$15,MATCH($A174,Teams!$B$4:$B$15,0),MATCH($E$1,Teams!$C$3:$J$3,0))</f>
        <v>Stockton D</v>
      </c>
      <c r="F174" t="s">
        <v>2</v>
      </c>
      <c r="G174" t="str">
        <f ca="1">+INDEX(Teams!$C$4:$J$15,MATCH($C174,Teams!$B$4:$B$15,0),MATCH($E$1,Teams!$C$3:$J$3,0))</f>
        <v>Highway D</v>
      </c>
    </row>
    <row r="175" spans="1:7">
      <c r="A175" s="1">
        <f>'Playing Schedule Div 7'!A175</f>
        <v>5</v>
      </c>
      <c r="C175" s="1">
        <f>'Playing Schedule Div 7'!C175</f>
        <v>1</v>
      </c>
      <c r="E175" t="str">
        <f ca="1">+INDEX(Teams!$C$4:$J$15,MATCH($A175,Teams!$B$4:$B$15,0),MATCH($E$1,Teams!$C$3:$J$3,0))</f>
        <v>Alvis C</v>
      </c>
      <c r="F175" t="s">
        <v>2</v>
      </c>
      <c r="G175" t="str">
        <f ca="1">+INDEX(Teams!$C$4:$J$15,MATCH($C175,Teams!$B$4:$B$15,0),MATCH($E$1,Teams!$C$3:$J$3,0))</f>
        <v>Griff &amp; Coton C</v>
      </c>
    </row>
    <row r="176" spans="1:7">
      <c r="A176" s="1">
        <f>'Playing Schedule Div 7'!A176</f>
        <v>2</v>
      </c>
      <c r="C176" s="1">
        <f>'Playing Schedule Div 7'!C176</f>
        <v>7</v>
      </c>
      <c r="E176" t="str">
        <f ca="1">+INDEX(Teams!$C$4:$J$15,MATCH($A176,Teams!$B$4:$B$15,0),MATCH($E$1,Teams!$C$3:$J$3,0))</f>
        <v>Ambleside G</v>
      </c>
      <c r="F176" t="s">
        <v>2</v>
      </c>
      <c r="G176" t="str">
        <f ca="1">+INDEX(Teams!$C$4:$J$15,MATCH($C176,Teams!$B$4:$B$15,0),MATCH($E$1,Teams!$C$3:$J$3,0))</f>
        <v>Jaguar Landrover B</v>
      </c>
    </row>
    <row r="177" spans="1:3">
      <c r="A177" s="1"/>
      <c r="C177" s="1"/>
    </row>
    <row r="178" spans="1:3">
      <c r="A178" s="1"/>
      <c r="C178" s="1"/>
    </row>
    <row r="179" spans="1:3">
      <c r="A179" s="1"/>
      <c r="C179" s="1"/>
    </row>
    <row r="180" spans="1:3">
      <c r="A180" s="1"/>
      <c r="C180" s="1"/>
    </row>
    <row r="181" spans="1:3">
      <c r="A181" s="1"/>
      <c r="C181" s="1"/>
    </row>
    <row r="182" spans="1:3">
      <c r="A182" s="1"/>
      <c r="C182" s="1"/>
    </row>
    <row r="183" spans="1:3">
      <c r="A183" s="1"/>
      <c r="C183" s="1"/>
    </row>
    <row r="184" spans="1:3">
      <c r="A184" s="1"/>
      <c r="C184" s="1"/>
    </row>
    <row r="185" spans="1:3">
      <c r="A185" s="1"/>
      <c r="C185" s="1"/>
    </row>
    <row r="186" spans="1:3">
      <c r="A186" s="1"/>
      <c r="C186" s="1"/>
    </row>
    <row r="187" spans="1:3">
      <c r="A187" s="1"/>
      <c r="C187" s="1"/>
    </row>
    <row r="188" spans="1:3">
      <c r="A188" s="1"/>
      <c r="C188" s="1"/>
    </row>
    <row r="189" spans="1:3">
      <c r="A189" s="1"/>
      <c r="C189" s="1"/>
    </row>
    <row r="190" spans="1:3">
      <c r="A190" s="1"/>
      <c r="C190" s="1"/>
    </row>
    <row r="191" spans="1:3">
      <c r="A191" s="1"/>
      <c r="C191" s="1"/>
    </row>
    <row r="192" spans="1:3">
      <c r="A192" s="1"/>
      <c r="C192" s="1"/>
    </row>
    <row r="193" spans="1:3">
      <c r="A193" s="1"/>
      <c r="C193" s="1"/>
    </row>
    <row r="194" spans="1:3">
      <c r="A194" s="1"/>
      <c r="C194" s="1"/>
    </row>
    <row r="195" spans="1:3">
      <c r="A195" s="1"/>
      <c r="C195" s="1"/>
    </row>
    <row r="196" spans="1:3">
      <c r="A196" s="1"/>
      <c r="C196" s="1"/>
    </row>
    <row r="197" spans="1:3">
      <c r="A197" s="1"/>
      <c r="C197" s="1"/>
    </row>
    <row r="198" spans="1:3">
      <c r="A198" s="1"/>
      <c r="C198" s="1"/>
    </row>
    <row r="199" spans="1:3">
      <c r="A199" s="1"/>
      <c r="C199" s="1"/>
    </row>
    <row r="200" spans="1:3">
      <c r="A200" s="1"/>
      <c r="C200" s="1"/>
    </row>
    <row r="201" spans="1:3">
      <c r="A201" s="1"/>
      <c r="C201" s="1"/>
    </row>
    <row r="202" spans="1:3">
      <c r="A202" s="1"/>
      <c r="C202" s="1"/>
    </row>
    <row r="203" spans="1:3">
      <c r="A203" s="1"/>
      <c r="C203" s="1"/>
    </row>
    <row r="204" spans="1:3">
      <c r="A204" s="1"/>
      <c r="C204" s="1"/>
    </row>
    <row r="205" spans="1:3">
      <c r="A205" s="1"/>
      <c r="C205" s="1"/>
    </row>
    <row r="206" spans="1:3">
      <c r="A206" s="1"/>
      <c r="C206" s="1"/>
    </row>
    <row r="207" spans="1:3">
      <c r="A207" s="1"/>
      <c r="C207" s="1"/>
    </row>
    <row r="208" spans="1:3">
      <c r="A208" s="1"/>
      <c r="C208" s="1"/>
    </row>
    <row r="209" spans="1:3">
      <c r="A209" s="1"/>
      <c r="C209" s="1"/>
    </row>
    <row r="210" spans="1:3">
      <c r="A210" s="1"/>
      <c r="C210" s="1"/>
    </row>
    <row r="211" spans="1:3">
      <c r="A211" s="1"/>
      <c r="C211" s="1"/>
    </row>
    <row r="212" spans="1:3">
      <c r="A212" s="1"/>
      <c r="C212" s="1"/>
    </row>
    <row r="213" spans="1:3">
      <c r="A213" s="1"/>
      <c r="C213" s="1"/>
    </row>
    <row r="214" spans="1:3">
      <c r="A214" s="1"/>
      <c r="C214" s="1"/>
    </row>
    <row r="215" spans="1:3">
      <c r="A215" s="1"/>
      <c r="C215" s="1"/>
    </row>
    <row r="216" spans="1:3">
      <c r="A216" s="1"/>
      <c r="C216" s="1"/>
    </row>
    <row r="217" spans="1:3">
      <c r="A217" s="1"/>
      <c r="C217" s="1"/>
    </row>
    <row r="218" spans="1:3">
      <c r="A218" s="1"/>
      <c r="C218" s="1"/>
    </row>
    <row r="219" spans="1:3">
      <c r="A219" s="1"/>
      <c r="C219" s="1"/>
    </row>
    <row r="220" spans="1:3">
      <c r="A220" s="1"/>
      <c r="C220" s="1"/>
    </row>
    <row r="221" spans="1:3">
      <c r="A221" s="1"/>
      <c r="C221" s="1"/>
    </row>
    <row r="222" spans="1:3">
      <c r="A222" s="1"/>
      <c r="C222" s="1"/>
    </row>
    <row r="223" spans="1:3">
      <c r="A223" s="1"/>
      <c r="C223" s="1"/>
    </row>
    <row r="224" spans="1:3">
      <c r="A224" s="1"/>
      <c r="C224" s="1"/>
    </row>
    <row r="225" spans="1:3">
      <c r="A225" s="1"/>
      <c r="C225" s="1"/>
    </row>
    <row r="226" spans="1:3">
      <c r="A226" s="1"/>
      <c r="C226" s="1"/>
    </row>
    <row r="227" spans="1:3">
      <c r="A227" s="1"/>
      <c r="C227" s="1"/>
    </row>
    <row r="228" spans="1:3">
      <c r="A228" s="1"/>
      <c r="C228" s="1"/>
    </row>
    <row r="229" spans="1:3">
      <c r="A229" s="1"/>
      <c r="C229" s="1"/>
    </row>
    <row r="230" spans="1:3">
      <c r="A230" s="1"/>
      <c r="C230" s="1"/>
    </row>
    <row r="231" spans="1:3">
      <c r="A231" s="1"/>
      <c r="C231" s="1"/>
    </row>
    <row r="232" spans="1:3">
      <c r="A232" s="1"/>
      <c r="C232" s="1"/>
    </row>
    <row r="233" spans="1:3">
      <c r="A233" s="1"/>
      <c r="C233" s="1"/>
    </row>
    <row r="234" spans="1:3">
      <c r="A234" s="1"/>
      <c r="C234" s="1"/>
    </row>
    <row r="235" spans="1:3">
      <c r="A235" s="1"/>
      <c r="C235" s="1"/>
    </row>
    <row r="236" spans="1:3">
      <c r="A236" s="1"/>
      <c r="C236" s="1"/>
    </row>
    <row r="237" spans="1:3">
      <c r="A237" s="1"/>
      <c r="C237" s="1"/>
    </row>
    <row r="238" spans="1:3">
      <c r="A238" s="1"/>
      <c r="C238" s="1"/>
    </row>
    <row r="239" spans="1:3">
      <c r="A239" s="1"/>
      <c r="C239" s="1"/>
    </row>
    <row r="240" spans="1:3">
      <c r="A240" s="1"/>
      <c r="C240" s="1"/>
    </row>
    <row r="241" spans="1:3">
      <c r="A241" s="1"/>
      <c r="C241" s="1"/>
    </row>
    <row r="242" spans="1:3">
      <c r="A242" s="1"/>
      <c r="C242" s="1"/>
    </row>
    <row r="243" spans="1:3">
      <c r="A243" s="1"/>
      <c r="C243" s="1"/>
    </row>
    <row r="244" spans="1:3">
      <c r="A244" s="1"/>
      <c r="C244" s="1"/>
    </row>
    <row r="245" spans="1:3">
      <c r="A245" s="1"/>
      <c r="C245" s="1"/>
    </row>
    <row r="246" spans="1:3">
      <c r="A246" s="1"/>
      <c r="C246" s="1"/>
    </row>
    <row r="247" spans="1:3">
      <c r="A247" s="1"/>
      <c r="C247" s="1"/>
    </row>
    <row r="248" spans="1:3">
      <c r="A248" s="1"/>
      <c r="C248" s="1"/>
    </row>
    <row r="249" spans="1:3">
      <c r="A249" s="1"/>
      <c r="C249" s="1"/>
    </row>
    <row r="250" spans="1:3">
      <c r="A250" s="1"/>
      <c r="C250" s="1"/>
    </row>
    <row r="251" spans="1:3">
      <c r="A251" s="1"/>
      <c r="C251" s="1"/>
    </row>
    <row r="252" spans="1:3">
      <c r="A252" s="1"/>
      <c r="C252" s="1"/>
    </row>
    <row r="253" spans="1:3">
      <c r="A253" s="1"/>
      <c r="C253" s="1"/>
    </row>
    <row r="254" spans="1:3">
      <c r="A254" s="1"/>
      <c r="C254" s="1"/>
    </row>
    <row r="255" spans="1:3">
      <c r="A255" s="1"/>
      <c r="C255" s="1"/>
    </row>
    <row r="256" spans="1:3">
      <c r="A256" s="1"/>
      <c r="C256" s="1"/>
    </row>
    <row r="257" spans="1:3">
      <c r="A257" s="1"/>
      <c r="C257" s="1"/>
    </row>
    <row r="258" spans="1:3">
      <c r="A258" s="1"/>
      <c r="C258" s="1"/>
    </row>
    <row r="259" spans="1:3">
      <c r="A259" s="1"/>
      <c r="C259" s="1"/>
    </row>
    <row r="260" spans="1:3">
      <c r="A260" s="1"/>
      <c r="C260" s="1"/>
    </row>
    <row r="261" spans="1:3">
      <c r="A261" s="1"/>
      <c r="C261" s="1"/>
    </row>
    <row r="262" spans="1:3">
      <c r="A262" s="1"/>
      <c r="C262" s="1"/>
    </row>
    <row r="263" spans="1:3">
      <c r="A263" s="1"/>
      <c r="C263" s="1"/>
    </row>
    <row r="264" spans="1:3">
      <c r="A264" s="1"/>
      <c r="C264" s="1"/>
    </row>
    <row r="265" spans="1:3">
      <c r="A265" s="1"/>
      <c r="C265" s="1"/>
    </row>
    <row r="266" spans="1:3">
      <c r="A266" s="1"/>
      <c r="C266" s="1"/>
    </row>
    <row r="267" spans="1:3">
      <c r="A267" s="1"/>
      <c r="C267" s="1"/>
    </row>
    <row r="268" spans="1:3">
      <c r="A268" s="1"/>
      <c r="C268" s="1"/>
    </row>
    <row r="269" spans="1:3">
      <c r="A269" s="1"/>
      <c r="C269" s="1"/>
    </row>
    <row r="270" spans="1:3">
      <c r="A270" s="1"/>
      <c r="C270" s="1"/>
    </row>
    <row r="271" spans="1:3">
      <c r="A271" s="1"/>
      <c r="C271" s="1"/>
    </row>
    <row r="272" spans="1:3">
      <c r="A272" s="1"/>
      <c r="C272" s="1"/>
    </row>
    <row r="273" spans="1:3">
      <c r="A273" s="1"/>
      <c r="C273" s="1"/>
    </row>
    <row r="274" spans="1:3">
      <c r="A274" s="1"/>
      <c r="C274" s="1"/>
    </row>
    <row r="275" spans="1:3">
      <c r="A275" s="1"/>
      <c r="C275" s="1"/>
    </row>
    <row r="276" spans="1:3">
      <c r="A276" s="1"/>
      <c r="C276" s="1"/>
    </row>
    <row r="277" spans="1:3">
      <c r="A277" s="1"/>
      <c r="C277" s="1"/>
    </row>
    <row r="278" spans="1:3">
      <c r="A278" s="1"/>
      <c r="C278" s="1"/>
    </row>
    <row r="279" spans="1:3">
      <c r="A279" s="1"/>
      <c r="C279" s="1"/>
    </row>
    <row r="280" spans="1:3">
      <c r="A280" s="1"/>
      <c r="C280" s="1"/>
    </row>
    <row r="281" spans="1:3">
      <c r="A281" s="1"/>
      <c r="C281" s="1"/>
    </row>
    <row r="282" spans="1:3">
      <c r="A282" s="1"/>
      <c r="C282" s="1"/>
    </row>
    <row r="283" spans="1:3">
      <c r="A283" s="1"/>
      <c r="C283" s="1"/>
    </row>
    <row r="284" spans="1:3">
      <c r="A284" s="1"/>
      <c r="C284" s="1"/>
    </row>
    <row r="285" spans="1:3">
      <c r="A285" s="1"/>
      <c r="C285" s="1"/>
    </row>
    <row r="286" spans="1:3">
      <c r="A286" s="1"/>
      <c r="C286" s="1"/>
    </row>
    <row r="287" spans="1:3">
      <c r="A287" s="1"/>
      <c r="C287" s="1"/>
    </row>
    <row r="288" spans="1:3">
      <c r="A288" s="1"/>
      <c r="C288" s="1"/>
    </row>
    <row r="289" spans="1:3">
      <c r="A289" s="1"/>
      <c r="C289" s="1"/>
    </row>
    <row r="290" spans="1:3">
      <c r="A290" s="1"/>
      <c r="C290" s="1"/>
    </row>
    <row r="291" spans="1:3">
      <c r="A291" s="1"/>
      <c r="C291" s="1"/>
    </row>
    <row r="292" spans="1:3">
      <c r="A292" s="1"/>
      <c r="C292" s="1"/>
    </row>
    <row r="293" spans="1:3">
      <c r="A293" s="1"/>
      <c r="C293" s="1"/>
    </row>
    <row r="294" spans="1:3">
      <c r="A294" s="1"/>
      <c r="C294" s="1"/>
    </row>
    <row r="295" spans="1:3">
      <c r="A295" s="1"/>
      <c r="C295" s="1"/>
    </row>
    <row r="296" spans="1:3">
      <c r="A296" s="1"/>
      <c r="C296" s="1"/>
    </row>
    <row r="297" spans="1:3">
      <c r="A297" s="1"/>
      <c r="C297" s="1"/>
    </row>
    <row r="298" spans="1:3">
      <c r="A298" s="1"/>
      <c r="C298" s="1"/>
    </row>
    <row r="299" spans="1:3">
      <c r="A299" s="1"/>
      <c r="C299" s="1"/>
    </row>
    <row r="300" spans="1:3">
      <c r="A300" s="1"/>
      <c r="C300" s="1"/>
    </row>
    <row r="301" spans="1:3">
      <c r="A301" s="1"/>
      <c r="C301" s="1"/>
    </row>
    <row r="302" spans="1:3">
      <c r="A302" s="1"/>
      <c r="C302" s="1"/>
    </row>
    <row r="303" spans="1:3">
      <c r="A303" s="1"/>
      <c r="C303" s="1"/>
    </row>
    <row r="304" spans="1:3">
      <c r="A304" s="1"/>
      <c r="C304" s="1"/>
    </row>
    <row r="305" spans="1:3">
      <c r="A305" s="1"/>
      <c r="C305" s="1"/>
    </row>
    <row r="306" spans="1:3">
      <c r="A306" s="1"/>
      <c r="C306" s="1"/>
    </row>
    <row r="307" spans="1:3">
      <c r="A307" s="1"/>
      <c r="C307" s="1"/>
    </row>
    <row r="308" spans="1:3">
      <c r="A308" s="1"/>
      <c r="C308" s="1"/>
    </row>
    <row r="309" spans="1:3">
      <c r="A309" s="1"/>
      <c r="C309" s="1"/>
    </row>
    <row r="310" spans="1:3">
      <c r="A310" s="1"/>
      <c r="C310" s="1"/>
    </row>
    <row r="311" spans="1:3">
      <c r="A311" s="1"/>
      <c r="C311" s="1"/>
    </row>
    <row r="312" spans="1:3">
      <c r="A312" s="1"/>
      <c r="C312" s="1"/>
    </row>
    <row r="313" spans="1:3">
      <c r="A313" s="1"/>
      <c r="C313" s="1"/>
    </row>
    <row r="314" spans="1:3">
      <c r="A314" s="1"/>
      <c r="C314" s="1"/>
    </row>
    <row r="315" spans="1:3">
      <c r="A315" s="1"/>
      <c r="C315" s="1"/>
    </row>
    <row r="316" spans="1:3">
      <c r="A316" s="1"/>
      <c r="C316" s="1"/>
    </row>
    <row r="317" spans="1:3">
      <c r="A317" s="1"/>
      <c r="C317" s="1"/>
    </row>
    <row r="318" spans="1:3">
      <c r="A318" s="1"/>
      <c r="C318" s="1"/>
    </row>
    <row r="319" spans="1:3">
      <c r="A319" s="1"/>
      <c r="C319" s="1"/>
    </row>
    <row r="320" spans="1:3">
      <c r="A320" s="1"/>
      <c r="C320" s="1"/>
    </row>
    <row r="321" spans="1:3">
      <c r="A321" s="1"/>
      <c r="C321" s="1"/>
    </row>
    <row r="322" spans="1:3">
      <c r="A322" s="1"/>
      <c r="C322" s="1"/>
    </row>
    <row r="323" spans="1:3">
      <c r="A323" s="1"/>
      <c r="C323" s="1"/>
    </row>
    <row r="324" spans="1:3">
      <c r="A324" s="1"/>
      <c r="C324" s="1"/>
    </row>
    <row r="325" spans="1:3">
      <c r="A325" s="1"/>
      <c r="C325" s="1"/>
    </row>
    <row r="326" spans="1:3">
      <c r="A326" s="1"/>
      <c r="C326" s="1"/>
    </row>
    <row r="327" spans="1:3">
      <c r="A327" s="1"/>
      <c r="C327" s="1"/>
    </row>
    <row r="328" spans="1:3">
      <c r="A328" s="1"/>
      <c r="C328" s="1"/>
    </row>
    <row r="329" spans="1:3">
      <c r="A329" s="1"/>
      <c r="C329" s="1"/>
    </row>
    <row r="330" spans="1:3">
      <c r="A330" s="1"/>
      <c r="C33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workbookViewId="0">
      <selection activeCell="B51" sqref="B51:D57"/>
    </sheetView>
  </sheetViews>
  <sheetFormatPr defaultRowHeight="15"/>
  <cols>
    <col min="1" max="1" width="9.140625" style="30"/>
    <col min="2" max="2" width="11.5703125" style="31" bestFit="1" customWidth="1"/>
    <col min="3" max="16384" width="9.140625" style="30"/>
  </cols>
  <sheetData>
    <row r="2" spans="2:10">
      <c r="B2" s="31" t="s">
        <v>30</v>
      </c>
      <c r="D2" s="31"/>
    </row>
    <row r="3" spans="2:10">
      <c r="B3" s="31" t="str">
        <f ca="1">INDIRECT("'"&amp;B2 &amp; "'!"&amp;$I$3)</f>
        <v>Henley A</v>
      </c>
      <c r="C3" s="32" t="s">
        <v>2</v>
      </c>
      <c r="D3" s="30" t="str">
        <f ca="1">INDIRECT("'"&amp;B2 &amp; "'!"&amp;$J$3)</f>
        <v>Ambleside B</v>
      </c>
      <c r="I3" s="38" t="s">
        <v>121</v>
      </c>
      <c r="J3" s="32" t="s">
        <v>122</v>
      </c>
    </row>
    <row r="4" spans="2:10">
      <c r="B4" s="31" t="str">
        <f ca="1">INDIRECT("'"&amp;B2 &amp; "'!"&amp;$I$4)</f>
        <v>Ambleside A</v>
      </c>
      <c r="C4" s="32" t="s">
        <v>2</v>
      </c>
      <c r="D4" s="30" t="str">
        <f ca="1">INDIRECT("'"&amp;B2 &amp; "'!"&amp;$J$4)</f>
        <v>Synergy A</v>
      </c>
      <c r="I4" s="32" t="s">
        <v>123</v>
      </c>
      <c r="J4" s="32" t="s">
        <v>124</v>
      </c>
    </row>
    <row r="5" spans="2:10">
      <c r="B5" s="31" t="str">
        <f ca="1">INDIRECT("'"&amp;B2 &amp; "'!"&amp;$I$5)</f>
        <v>Synergy B</v>
      </c>
      <c r="C5" s="32" t="s">
        <v>2</v>
      </c>
      <c r="D5" s="30" t="str">
        <f ca="1">INDIRECT("'"&amp;B2 &amp; "'!"&amp;$J$5)</f>
        <v>Copsewood B</v>
      </c>
      <c r="I5" s="32" t="s">
        <v>125</v>
      </c>
      <c r="J5" s="32" t="s">
        <v>126</v>
      </c>
    </row>
    <row r="6" spans="2:10">
      <c r="B6" s="31" t="str">
        <f ca="1">INDIRECT("'"&amp;B2 &amp; "'!"&amp;$I$6)</f>
        <v>Copsewood A</v>
      </c>
      <c r="C6" s="32" t="s">
        <v>2</v>
      </c>
      <c r="D6" s="30" t="str">
        <f ca="1">INDIRECT("'"&amp;B2 &amp; "'!"&amp;$J$6)</f>
        <v>Leamington A</v>
      </c>
      <c r="I6" s="32" t="s">
        <v>127</v>
      </c>
      <c r="J6" s="32" t="s">
        <v>128</v>
      </c>
    </row>
    <row r="7" spans="2:10">
      <c r="B7" s="31" t="str">
        <f ca="1">INDIRECT("'"&amp;B2 &amp; "'!"&amp;$I$7)</f>
        <v>Bulkington A</v>
      </c>
      <c r="C7" s="32" t="s">
        <v>2</v>
      </c>
      <c r="D7" s="30" t="str">
        <f ca="1">INDIRECT("'"&amp;B2 &amp; "'!"&amp;$J$7)</f>
        <v>Highway A</v>
      </c>
      <c r="I7" s="32" t="s">
        <v>129</v>
      </c>
      <c r="J7" s="32" t="s">
        <v>130</v>
      </c>
    </row>
    <row r="8" spans="2:10">
      <c r="I8" s="32" t="s">
        <v>131</v>
      </c>
      <c r="J8" s="32" t="s">
        <v>132</v>
      </c>
    </row>
    <row r="9" spans="2:10">
      <c r="B9" s="31" t="s">
        <v>31</v>
      </c>
      <c r="D9" s="31"/>
    </row>
    <row r="10" spans="2:10">
      <c r="B10" s="31" t="str">
        <f ca="1">INDIRECT("'"&amp;B9 &amp; "'!"&amp;$I$3)</f>
        <v>Henley C</v>
      </c>
      <c r="C10" s="32" t="s">
        <v>2</v>
      </c>
      <c r="D10" s="30" t="str">
        <f ca="1">INDIRECT("'"&amp;B9 &amp; "'!"&amp;$J$3)</f>
        <v>Griff &amp; Coton A</v>
      </c>
    </row>
    <row r="11" spans="2:10">
      <c r="B11" s="31" t="str">
        <f ca="1">INDIRECT("'"&amp;B9 &amp; "'!"&amp;$I$4)</f>
        <v>Ambleside C</v>
      </c>
      <c r="C11" s="32" t="s">
        <v>2</v>
      </c>
      <c r="D11" s="30" t="str">
        <f ca="1">INDIRECT("'"&amp;B9 &amp; "'!"&amp;$J$4)</f>
        <v>Godiva A</v>
      </c>
    </row>
    <row r="12" spans="2:10">
      <c r="B12" s="31" t="str">
        <f ca="1">INDIRECT("'"&amp;B9 &amp; "'!"&amp;$I$5)</f>
        <v>Arden</v>
      </c>
      <c r="C12" s="32" t="s">
        <v>2</v>
      </c>
      <c r="D12" s="30" t="str">
        <f ca="1">INDIRECT("'"&amp;B9 &amp; "'!"&amp;$J$5)</f>
        <v>Stockton A</v>
      </c>
    </row>
    <row r="13" spans="2:10">
      <c r="B13" s="31" t="str">
        <f ca="1">INDIRECT("'"&amp;B9 &amp; "'!"&amp;$I$6)</f>
        <v>Copsewood C</v>
      </c>
      <c r="C13" s="32" t="s">
        <v>2</v>
      </c>
      <c r="D13" s="30" t="str">
        <f ca="1">INDIRECT("'"&amp;B9 &amp; "'!"&amp;$J$6)</f>
        <v>Henley B</v>
      </c>
    </row>
    <row r="14" spans="2:10">
      <c r="B14" s="31" t="str">
        <f ca="1">INDIRECT("'"&amp;B9 &amp; "'!"&amp;$I$7)</f>
        <v>Highway B</v>
      </c>
      <c r="C14" s="32" t="s">
        <v>2</v>
      </c>
      <c r="D14" s="30" t="str">
        <f ca="1">INDIRECT("'"&amp;B9 &amp; "'!"&amp;$J$7)</f>
        <v>Bulkington B</v>
      </c>
    </row>
    <row r="16" spans="2:10">
      <c r="B16" s="31" t="s">
        <v>32</v>
      </c>
      <c r="D16" s="31"/>
    </row>
    <row r="17" spans="2:4">
      <c r="B17" s="31" t="str">
        <f ca="1">INDIRECT("'"&amp;B16 &amp; "'!"&amp;$I$3)</f>
        <v>Leamington B</v>
      </c>
      <c r="C17" s="32" t="s">
        <v>2</v>
      </c>
      <c r="D17" s="30" t="str">
        <f ca="1">INDIRECT("'"&amp;B16 &amp; "'!"&amp;$J$3)</f>
        <v>LMR Rugby A</v>
      </c>
    </row>
    <row r="18" spans="2:4">
      <c r="B18" s="31" t="str">
        <f ca="1">INDIRECT("'"&amp;B16 &amp; "'!"&amp;$I$4)</f>
        <v>Harbury A</v>
      </c>
      <c r="C18" s="32" t="s">
        <v>2</v>
      </c>
      <c r="D18" s="30" t="str">
        <f ca="1">INDIRECT("'"&amp;B16 &amp; "'!"&amp;$J$4)</f>
        <v>Hinckley A</v>
      </c>
    </row>
    <row r="19" spans="2:4">
      <c r="B19" s="31" t="str">
        <f ca="1">INDIRECT("'"&amp;B16 &amp; "'!"&amp;$I$5)</f>
        <v>Coventry Sphinx A</v>
      </c>
      <c r="C19" s="32" t="s">
        <v>2</v>
      </c>
      <c r="D19" s="30" t="str">
        <f ca="1">INDIRECT("'"&amp;B16 &amp; "'!"&amp;$J$5)</f>
        <v>Nuneaton Old Eds</v>
      </c>
    </row>
    <row r="20" spans="2:4">
      <c r="B20" s="31" t="str">
        <f ca="1">INDIRECT("'"&amp;B16 &amp; "'!"&amp;$I$6)</f>
        <v>Stockton B</v>
      </c>
      <c r="C20" s="32" t="s">
        <v>2</v>
      </c>
      <c r="D20" s="30" t="str">
        <f ca="1">INDIRECT("'"&amp;B16 &amp; "'!"&amp;$J$6)</f>
        <v>Leamington C</v>
      </c>
    </row>
    <row r="21" spans="2:4">
      <c r="B21" s="31" t="str">
        <f ca="1">INDIRECT("'"&amp;B16 &amp; "'!"&amp;$I$7)</f>
        <v>Bulkington C</v>
      </c>
      <c r="C21" s="32" t="s">
        <v>2</v>
      </c>
      <c r="D21" s="30" t="str">
        <f ca="1">INDIRECT("'"&amp;B16 &amp; "'!"&amp;$J$7)</f>
        <v>Ernesford A</v>
      </c>
    </row>
    <row r="22" spans="2:4">
      <c r="C22" s="32"/>
    </row>
    <row r="23" spans="2:4">
      <c r="B23" s="31" t="s">
        <v>33</v>
      </c>
      <c r="D23" s="31"/>
    </row>
    <row r="24" spans="2:4">
      <c r="B24" s="31" t="str">
        <f ca="1">INDIRECT("'"&amp;B23 &amp; "'!"&amp;$I$3)</f>
        <v>Leamington D</v>
      </c>
      <c r="C24" s="32" t="s">
        <v>2</v>
      </c>
      <c r="D24" s="30" t="str">
        <f ca="1">INDIRECT("'"&amp;B23 &amp; "'!"&amp;$J$3)</f>
        <v>Offchurch A</v>
      </c>
    </row>
    <row r="25" spans="2:4">
      <c r="B25" s="31" t="str">
        <f ca="1">INDIRECT("'"&amp;B23 &amp; "'!"&amp;$I$4)</f>
        <v>LMR Rugby B</v>
      </c>
      <c r="C25" s="32" t="s">
        <v>2</v>
      </c>
      <c r="D25" s="30" t="str">
        <f ca="1">INDIRECT("'"&amp;B23 &amp; "'!"&amp;$J$4)</f>
        <v>Arleys Angels</v>
      </c>
    </row>
    <row r="26" spans="2:4">
      <c r="B26" s="31" t="str">
        <f ca="1">INDIRECT("'"&amp;B23 &amp; "'!"&amp;$I$5)</f>
        <v>Jets</v>
      </c>
      <c r="C26" s="32" t="s">
        <v>2</v>
      </c>
      <c r="D26" s="30" t="str">
        <f ca="1">INDIRECT("'"&amp;B23 &amp; "'!"&amp;$J$5)</f>
        <v>Copsewood D</v>
      </c>
    </row>
    <row r="27" spans="2:4">
      <c r="B27" s="31" t="str">
        <f ca="1">INDIRECT("'"&amp;B23 &amp; "'!"&amp;$I$6)</f>
        <v>C&amp;NW A</v>
      </c>
      <c r="C27" s="32" t="s">
        <v>2</v>
      </c>
      <c r="D27" s="30" t="str">
        <f ca="1">INDIRECT("'"&amp;B23 &amp; "'!"&amp;$J$6)</f>
        <v>Jaguar Landrover A</v>
      </c>
    </row>
    <row r="28" spans="2:4">
      <c r="B28" s="31" t="str">
        <f ca="1">INDIRECT("'"&amp;B23 &amp; "'!"&amp;$I$7)</f>
        <v>Ernesford B</v>
      </c>
      <c r="C28" s="32" t="s">
        <v>2</v>
      </c>
      <c r="D28" s="30" t="str">
        <f ca="1">INDIRECT("'"&amp;B23 &amp; "'!"&amp;$J$7)</f>
        <v>Ernesford C</v>
      </c>
    </row>
    <row r="30" spans="2:4">
      <c r="B30" s="31" t="s">
        <v>34</v>
      </c>
      <c r="D30" s="31"/>
    </row>
    <row r="31" spans="2:4">
      <c r="B31" s="31" t="str">
        <f ca="1">INDIRECT("'"&amp;B30 &amp; "'!"&amp;$I$3)</f>
        <v>Ambleside F</v>
      </c>
      <c r="C31" s="32" t="s">
        <v>2</v>
      </c>
      <c r="D31" s="30" t="str">
        <f ca="1">INDIRECT("'"&amp;B30 &amp; "'!"&amp;$J$3)</f>
        <v>Ambleside D</v>
      </c>
    </row>
    <row r="32" spans="2:4">
      <c r="B32" s="30" t="str">
        <f ca="1">INDIRECT("'"&amp;B30 &amp; "'!"&amp;$J$4)</f>
        <v>Synergy C</v>
      </c>
      <c r="C32" s="32" t="s">
        <v>2</v>
      </c>
      <c r="D32" s="31" t="str">
        <f ca="1">INDIRECT("'"&amp;B30 &amp; "'!"&amp;$I$4)</f>
        <v>Ambleside E</v>
      </c>
    </row>
    <row r="33" spans="2:4">
      <c r="B33" s="31" t="str">
        <f ca="1">INDIRECT("'"&amp;B30 &amp; "'!"&amp;$I$5)</f>
        <v>Godiva B</v>
      </c>
      <c r="C33" s="32" t="s">
        <v>2</v>
      </c>
      <c r="D33" s="30" t="str">
        <f ca="1">INDIRECT("'"&amp;B30 &amp; "'!"&amp;$J$5)</f>
        <v>Stockton C</v>
      </c>
    </row>
    <row r="34" spans="2:4">
      <c r="B34" s="30" t="str">
        <f ca="1">INDIRECT("'"&amp;B30 &amp; "'!"&amp;$J$6)</f>
        <v>Whitnash</v>
      </c>
      <c r="C34" s="32" t="s">
        <v>2</v>
      </c>
      <c r="D34" s="31" t="str">
        <f ca="1">INDIRECT("'"&amp;B30 &amp; "'!"&amp;$I$6)</f>
        <v>Alvis A</v>
      </c>
    </row>
    <row r="35" spans="2:4">
      <c r="B35" s="31" t="str">
        <f ca="1">INDIRECT("'"&amp;B30 &amp; "'!"&amp;$I$7)</f>
        <v>Kersley A</v>
      </c>
      <c r="C35" s="32" t="s">
        <v>2</v>
      </c>
      <c r="D35" s="30" t="str">
        <f ca="1">INDIRECT("'"&amp;B30 &amp; "'!"&amp;$J$7)</f>
        <v>Bulkington D</v>
      </c>
    </row>
    <row r="37" spans="2:4">
      <c r="B37" s="31" t="s">
        <v>35</v>
      </c>
      <c r="D37" s="31"/>
    </row>
    <row r="38" spans="2:4">
      <c r="B38" s="31" t="str">
        <f ca="1">INDIRECT("'"&amp;B37 &amp; "'!"&amp;$I$3)</f>
        <v>Henley E</v>
      </c>
      <c r="C38" s="32" t="s">
        <v>2</v>
      </c>
      <c r="D38" s="30" t="str">
        <f ca="1">INDIRECT("'"&amp;B37 &amp; "'!"&amp;$J$3)</f>
        <v>Leamington E</v>
      </c>
    </row>
    <row r="39" spans="2:4">
      <c r="B39" s="31" t="str">
        <f ca="1">INDIRECT("'"&amp;B37 &amp; "'!"&amp;$I$4)</f>
        <v>Griff &amp; Coton B</v>
      </c>
      <c r="C39" s="32" t="s">
        <v>2</v>
      </c>
      <c r="D39" s="30" t="str">
        <f ca="1">INDIRECT("'"&amp;B37 &amp; "'!"&amp;$J$4)</f>
        <v>Hinckley C</v>
      </c>
    </row>
    <row r="40" spans="2:4">
      <c r="B40" s="31" t="str">
        <f ca="1">INDIRECT("'"&amp;B37 &amp; "'!"&amp;$I$5)</f>
        <v>Hinckley B</v>
      </c>
      <c r="C40" s="32" t="s">
        <v>2</v>
      </c>
      <c r="D40" s="30" t="str">
        <f ca="1">INDIRECT("'"&amp;B37 &amp; "'!"&amp;$J$5)</f>
        <v>C&amp;NW B</v>
      </c>
    </row>
    <row r="41" spans="2:4">
      <c r="B41" s="31" t="str">
        <f ca="1">INDIRECT("'"&amp;B37 &amp; "'!"&amp;$I$6)</f>
        <v>C&amp;NW C</v>
      </c>
      <c r="C41" s="32" t="s">
        <v>2</v>
      </c>
      <c r="D41" s="30" t="str">
        <f ca="1">INDIRECT("'"&amp;B37 &amp; "'!"&amp;$J$6)</f>
        <v>Henley D</v>
      </c>
    </row>
    <row r="42" spans="2:4">
      <c r="B42" s="31" t="str">
        <f ca="1">INDIRECT("'"&amp;B37 &amp; "'!"&amp;$I$7)</f>
        <v>Alvis B</v>
      </c>
      <c r="C42" s="32" t="s">
        <v>2</v>
      </c>
      <c r="D42" s="30" t="str">
        <f ca="1">INDIRECT("'"&amp;B37 &amp; "'!"&amp;$J$7)</f>
        <v>Highway C</v>
      </c>
    </row>
    <row r="44" spans="2:4">
      <c r="B44" s="31" t="s">
        <v>36</v>
      </c>
      <c r="D44" s="31"/>
    </row>
    <row r="45" spans="2:4">
      <c r="B45" s="31" t="str">
        <f ca="1">INDIRECT("'"&amp;B44 &amp; "'!"&amp;$I$3)</f>
        <v>Alec High</v>
      </c>
      <c r="C45" s="32" t="s">
        <v>2</v>
      </c>
      <c r="D45" s="30" t="str">
        <f ca="1">INDIRECT("'"&amp;B44 &amp; "'!"&amp;$J$3)</f>
        <v>LMR Rugby C</v>
      </c>
    </row>
    <row r="46" spans="2:4">
      <c r="B46" s="31" t="str">
        <f ca="1">INDIRECT("'"&amp;B44 &amp; "'!"&amp;$I$4)</f>
        <v>Offchurch B</v>
      </c>
      <c r="C46" s="32" t="s">
        <v>2</v>
      </c>
      <c r="D46" s="30" t="str">
        <f ca="1">INDIRECT("'"&amp;B44 &amp; "'!"&amp;$J$4)</f>
        <v>Coventry Sphinx B</v>
      </c>
    </row>
    <row r="47" spans="2:4">
      <c r="B47" s="31" t="str">
        <f ca="1">INDIRECT("'"&amp;B44 &amp; "'!"&amp;$I$5)</f>
        <v>Hinckley D</v>
      </c>
      <c r="C47" s="32" t="s">
        <v>2</v>
      </c>
      <c r="D47" s="30" t="str">
        <f ca="1">INDIRECT("'"&amp;B44 &amp; "'!"&amp;$J$5)</f>
        <v>C&amp;NW D</v>
      </c>
    </row>
    <row r="48" spans="2:4">
      <c r="B48" s="31" t="str">
        <f ca="1">INDIRECT("'"&amp;B44 &amp; "'!"&amp;$I$6)</f>
        <v>Copsewood E</v>
      </c>
      <c r="C48" s="32" t="s">
        <v>2</v>
      </c>
      <c r="D48" s="30" t="str">
        <f ca="1">INDIRECT("'"&amp;B44 &amp; "'!"&amp;$J$6)</f>
        <v>Harbury B</v>
      </c>
    </row>
    <row r="49" spans="2:4">
      <c r="B49" s="31" t="str">
        <f ca="1">INDIRECT("'"&amp;B44 &amp; "'!"&amp;$I$7)</f>
        <v>Ernesford D</v>
      </c>
      <c r="C49" s="32" t="s">
        <v>2</v>
      </c>
      <c r="D49" s="30" t="str">
        <f ca="1">INDIRECT("'"&amp;B44 &amp; "'!"&amp;$J$7)</f>
        <v>Kersley B</v>
      </c>
    </row>
    <row r="51" spans="2:4">
      <c r="B51" s="31" t="s">
        <v>37</v>
      </c>
      <c r="D51" s="31"/>
    </row>
    <row r="52" spans="2:4">
      <c r="B52" s="31" t="str">
        <f ca="1">+'Division 7'!E3</f>
        <v>Ambleside G</v>
      </c>
      <c r="C52" s="32" t="s">
        <v>2</v>
      </c>
      <c r="D52" s="30" t="str">
        <f ca="1">+'Division 7'!G3</f>
        <v>Griff &amp; Coton C</v>
      </c>
    </row>
    <row r="53" spans="2:4">
      <c r="B53" s="31" t="str">
        <f ca="1">+'Division 7'!E4</f>
        <v>Hinckley F</v>
      </c>
      <c r="C53" s="32" t="s">
        <v>2</v>
      </c>
      <c r="D53" s="30" t="str">
        <f ca="1">+'Division 7'!G4</f>
        <v>Hinckley E</v>
      </c>
    </row>
    <row r="54" spans="2:4">
      <c r="B54" s="31" t="str">
        <f ca="1">+'Division 7'!E5</f>
        <v>Stockton D</v>
      </c>
      <c r="C54" s="32" t="s">
        <v>2</v>
      </c>
      <c r="D54" s="30" t="str">
        <f ca="1">+'Division 7'!G5</f>
        <v>Bedworth</v>
      </c>
    </row>
    <row r="55" spans="2:4">
      <c r="B55" s="31" t="str">
        <f ca="1">+'Division 7'!E6</f>
        <v>Jaguar Landrover B</v>
      </c>
      <c r="C55" s="32" t="s">
        <v>2</v>
      </c>
      <c r="D55" s="30" t="str">
        <f ca="1">+'Division 7'!G6</f>
        <v>Alvis C</v>
      </c>
    </row>
    <row r="56" spans="2:4">
      <c r="B56" s="31" t="str">
        <f ca="1">+'Division 7'!E7</f>
        <v>Highway D</v>
      </c>
      <c r="C56" s="32" t="s">
        <v>2</v>
      </c>
      <c r="D56" s="30" t="str">
        <f ca="1">+'Division 7'!G7</f>
        <v>Ernesford E</v>
      </c>
    </row>
    <row r="57" spans="2:4">
      <c r="B57" s="31" t="str">
        <f ca="1">+'Division 7'!E8</f>
        <v>Cherry Bombs</v>
      </c>
      <c r="C57" s="32" t="s">
        <v>2</v>
      </c>
      <c r="D57" s="30" t="str">
        <f ca="1">+'Division 7'!G8</f>
        <v>Godiva C</v>
      </c>
    </row>
    <row r="58" spans="2:4">
      <c r="C58" s="3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23" workbookViewId="0">
      <selection activeCell="B2" sqref="B2:D99"/>
    </sheetView>
  </sheetViews>
  <sheetFormatPr defaultRowHeight="15"/>
  <cols>
    <col min="1" max="1" width="9.140625" style="30"/>
    <col min="2" max="2" width="11.5703125" style="30" bestFit="1" customWidth="1"/>
    <col min="3" max="16384" width="9.140625" style="30"/>
  </cols>
  <sheetData>
    <row r="2" spans="2:10">
      <c r="B2" s="29" t="s">
        <v>30</v>
      </c>
      <c r="D2" s="31"/>
    </row>
    <row r="3" spans="2:10">
      <c r="B3" s="30" t="str">
        <f ca="1">INDIRECT("'"&amp;B2 &amp; "'!"&amp;$I$3)</f>
        <v>Ambleside B</v>
      </c>
      <c r="C3" s="32" t="s">
        <v>2</v>
      </c>
      <c r="D3" s="30" t="str">
        <f ca="1">INDIRECT("'"&amp;B2 &amp; "'!"&amp;$J$3)</f>
        <v>Ambleside A</v>
      </c>
      <c r="I3" s="33" t="s">
        <v>133</v>
      </c>
      <c r="J3" s="32" t="s">
        <v>134</v>
      </c>
    </row>
    <row r="4" spans="2:10">
      <c r="B4" s="30" t="str">
        <f ca="1">INDIRECT("'"&amp;B2 &amp; "'!"&amp;$I$4)</f>
        <v>Leamington A</v>
      </c>
      <c r="C4" s="32" t="s">
        <v>2</v>
      </c>
      <c r="D4" s="30" t="str">
        <f ca="1">INDIRECT("'"&amp;B2 &amp; "'!"&amp;$J$4)</f>
        <v>Synergy B</v>
      </c>
      <c r="I4" s="32" t="s">
        <v>135</v>
      </c>
      <c r="J4" s="32" t="s">
        <v>136</v>
      </c>
    </row>
    <row r="5" spans="2:10">
      <c r="B5" s="30" t="str">
        <f ca="1">INDIRECT("'"&amp;B2 &amp; "'!"&amp;$I$5)</f>
        <v>Copsewood A</v>
      </c>
      <c r="C5" s="32" t="s">
        <v>2</v>
      </c>
      <c r="D5" s="30" t="str">
        <f ca="1">INDIRECT("'"&amp;B2 &amp; "'!"&amp;$J$5)</f>
        <v>Bulkington A</v>
      </c>
      <c r="I5" s="32" t="s">
        <v>137</v>
      </c>
      <c r="J5" s="32" t="s">
        <v>138</v>
      </c>
    </row>
    <row r="6" spans="2:10">
      <c r="B6" s="30" t="str">
        <f ca="1">INDIRECT("'"&amp;B2 &amp; "'!"&amp;$I$6)</f>
        <v>Synergy A</v>
      </c>
      <c r="C6" s="32" t="s">
        <v>2</v>
      </c>
      <c r="D6" s="30" t="str">
        <f ca="1">INDIRECT("'"&amp;B2 &amp; "'!"&amp;$J$6)</f>
        <v>Copsewood B</v>
      </c>
      <c r="I6" s="32" t="s">
        <v>139</v>
      </c>
      <c r="J6" s="32" t="s">
        <v>140</v>
      </c>
    </row>
    <row r="7" spans="2:10">
      <c r="B7" s="30" t="str">
        <f ca="1">INDIRECT("'"&amp;B2 &amp; "'!"&amp;$I$7)</f>
        <v>Highway A</v>
      </c>
      <c r="C7" s="32" t="s">
        <v>2</v>
      </c>
      <c r="D7" s="30" t="str">
        <f ca="1">INDIRECT("'"&amp;B2 &amp; "'!"&amp;$J$7)</f>
        <v>Henley A</v>
      </c>
      <c r="I7" s="32" t="s">
        <v>141</v>
      </c>
      <c r="J7" s="32" t="s">
        <v>142</v>
      </c>
    </row>
    <row r="8" spans="2:10">
      <c r="I8" s="32" t="s">
        <v>143</v>
      </c>
      <c r="J8" s="32" t="s">
        <v>144</v>
      </c>
    </row>
    <row r="9" spans="2:10">
      <c r="B9" s="29" t="s">
        <v>31</v>
      </c>
      <c r="D9" s="31"/>
    </row>
    <row r="10" spans="2:10">
      <c r="B10" s="30" t="str">
        <f ca="1">INDIRECT("'"&amp;B9 &amp; "'!"&amp;$I$3)</f>
        <v>Griff &amp; Coton A</v>
      </c>
      <c r="C10" s="32" t="s">
        <v>2</v>
      </c>
      <c r="D10" s="30" t="str">
        <f ca="1">INDIRECT("'"&amp;B9 &amp; "'!"&amp;$J$3)</f>
        <v>Ambleside C</v>
      </c>
    </row>
    <row r="11" spans="2:10">
      <c r="B11" s="30" t="str">
        <f ca="1">INDIRECT("'"&amp;B9 &amp; "'!"&amp;$I$4)</f>
        <v>Henley B</v>
      </c>
      <c r="C11" s="32" t="s">
        <v>2</v>
      </c>
      <c r="D11" s="30" t="str">
        <f ca="1">INDIRECT("'"&amp;B9 &amp; "'!"&amp;$J$4)</f>
        <v>Arden</v>
      </c>
    </row>
    <row r="12" spans="2:10">
      <c r="B12" s="30" t="str">
        <f ca="1">INDIRECT("'"&amp;B9 &amp; "'!"&amp;$I$5)</f>
        <v>Copsewood C</v>
      </c>
      <c r="C12" s="32" t="s">
        <v>2</v>
      </c>
      <c r="D12" s="30" t="str">
        <f ca="1">INDIRECT("'"&amp;B9 &amp; "'!"&amp;$J$5)</f>
        <v>Highway B</v>
      </c>
    </row>
    <row r="13" spans="2:10">
      <c r="B13" s="30" t="str">
        <f ca="1">INDIRECT("'"&amp;B9 &amp; "'!"&amp;$I$6)</f>
        <v>Godiva A</v>
      </c>
      <c r="C13" s="32" t="s">
        <v>2</v>
      </c>
      <c r="D13" s="30" t="str">
        <f ca="1">INDIRECT("'"&amp;B9 &amp; "'!"&amp;$J$6)</f>
        <v>Stockton A</v>
      </c>
    </row>
    <row r="14" spans="2:10">
      <c r="B14" s="30" t="str">
        <f ca="1">INDIRECT("'"&amp;B9 &amp; "'!"&amp;$I$7)</f>
        <v>Bulkington B</v>
      </c>
      <c r="C14" s="32" t="s">
        <v>2</v>
      </c>
      <c r="D14" s="30" t="str">
        <f ca="1">INDIRECT("'"&amp;B9 &amp; "'!"&amp;$J$7)</f>
        <v>Henley C</v>
      </c>
    </row>
    <row r="16" spans="2:10">
      <c r="B16" s="29" t="s">
        <v>32</v>
      </c>
      <c r="D16" s="31"/>
    </row>
    <row r="17" spans="2:4">
      <c r="B17" s="30" t="str">
        <f ca="1">INDIRECT("'"&amp;B16 &amp; "'!"&amp;$I$3)</f>
        <v>LMR Rugby A</v>
      </c>
      <c r="C17" s="32" t="s">
        <v>2</v>
      </c>
      <c r="D17" s="30" t="str">
        <f ca="1">INDIRECT("'"&amp;B16 &amp; "'!"&amp;$J$3)</f>
        <v>Harbury A</v>
      </c>
    </row>
    <row r="18" spans="2:4">
      <c r="B18" s="30" t="str">
        <f ca="1">INDIRECT("'"&amp;B16 &amp; "'!"&amp;$I$4)</f>
        <v>Leamington C</v>
      </c>
      <c r="C18" s="32" t="s">
        <v>2</v>
      </c>
      <c r="D18" s="30" t="str">
        <f ca="1">INDIRECT("'"&amp;B16 &amp; "'!"&amp;$J$4)</f>
        <v>Coventry Sphinx A</v>
      </c>
    </row>
    <row r="19" spans="2:4">
      <c r="B19" s="30" t="str">
        <f ca="1">INDIRECT("'"&amp;B16 &amp; "'!"&amp;$I$5)</f>
        <v>Stockton B</v>
      </c>
      <c r="C19" s="32" t="s">
        <v>2</v>
      </c>
      <c r="D19" s="30" t="str">
        <f ca="1">INDIRECT("'"&amp;B16 &amp; "'!"&amp;$J$5)</f>
        <v>Bulkington C</v>
      </c>
    </row>
    <row r="20" spans="2:4">
      <c r="B20" s="30" t="str">
        <f ca="1">INDIRECT("'"&amp;B16 &amp; "'!"&amp;$I$6)</f>
        <v>Hinckley A</v>
      </c>
      <c r="C20" s="32" t="s">
        <v>2</v>
      </c>
      <c r="D20" s="30" t="str">
        <f ca="1">INDIRECT("'"&amp;B16 &amp; "'!"&amp;$J$6)</f>
        <v>Nuneaton Old Eds</v>
      </c>
    </row>
    <row r="21" spans="2:4">
      <c r="B21" s="30" t="str">
        <f ca="1">INDIRECT("'"&amp;B16 &amp; "'!"&amp;$I$7)</f>
        <v>Ernesford A</v>
      </c>
      <c r="C21" s="32" t="s">
        <v>2</v>
      </c>
      <c r="D21" s="30" t="str">
        <f ca="1">INDIRECT("'"&amp;B16 &amp; "'!"&amp;$J$7)</f>
        <v>Leamington B</v>
      </c>
    </row>
    <row r="22" spans="2:4">
      <c r="C22" s="32"/>
    </row>
    <row r="23" spans="2:4">
      <c r="B23" s="29" t="s">
        <v>33</v>
      </c>
      <c r="D23" s="31"/>
    </row>
    <row r="24" spans="2:4">
      <c r="B24" s="30" t="str">
        <f ca="1">INDIRECT("'"&amp;B23 &amp; "'!"&amp;$I$3)</f>
        <v>Offchurch A</v>
      </c>
      <c r="C24" s="32" t="s">
        <v>2</v>
      </c>
      <c r="D24" s="30" t="str">
        <f ca="1">INDIRECT("'"&amp;B23 &amp; "'!"&amp;$J$3)</f>
        <v>LMR Rugby B</v>
      </c>
    </row>
    <row r="25" spans="2:4">
      <c r="B25" s="30" t="str">
        <f ca="1">INDIRECT("'"&amp;B23 &amp; "'!"&amp;$I$4)</f>
        <v>Jaguar Landrover A</v>
      </c>
      <c r="C25" s="32" t="s">
        <v>2</v>
      </c>
      <c r="D25" s="30" t="str">
        <f ca="1">INDIRECT("'"&amp;B23 &amp; "'!"&amp;$J$4)</f>
        <v>Jets</v>
      </c>
    </row>
    <row r="26" spans="2:4">
      <c r="B26" s="30" t="str">
        <f ca="1">INDIRECT("'"&amp;B23 &amp; "'!"&amp;$I$5)</f>
        <v>C&amp;NW A</v>
      </c>
      <c r="C26" s="32" t="s">
        <v>2</v>
      </c>
      <c r="D26" s="30" t="str">
        <f ca="1">INDIRECT("'"&amp;B23 &amp; "'!"&amp;$J$5)</f>
        <v>Ernesford B</v>
      </c>
    </row>
    <row r="27" spans="2:4">
      <c r="B27" s="30" t="str">
        <f ca="1">INDIRECT("'"&amp;B23 &amp; "'!"&amp;$I$6)</f>
        <v>Arleys Angels</v>
      </c>
      <c r="C27" s="32" t="s">
        <v>2</v>
      </c>
      <c r="D27" s="30" t="str">
        <f ca="1">INDIRECT("'"&amp;B23 &amp; "'!"&amp;$J$6)</f>
        <v>Copsewood D</v>
      </c>
    </row>
    <row r="28" spans="2:4">
      <c r="B28" s="30" t="str">
        <f ca="1">INDIRECT("'"&amp;B23 &amp; "'!"&amp;$I$7)</f>
        <v>Ernesford C</v>
      </c>
      <c r="C28" s="32" t="s">
        <v>2</v>
      </c>
      <c r="D28" s="30" t="str">
        <f ca="1">INDIRECT("'"&amp;B23 &amp; "'!"&amp;$J$7)</f>
        <v>Leamington D</v>
      </c>
    </row>
    <row r="30" spans="2:4">
      <c r="B30" s="29" t="s">
        <v>34</v>
      </c>
      <c r="D30" s="31"/>
    </row>
    <row r="31" spans="2:4">
      <c r="B31" s="30" t="str">
        <f ca="1">INDIRECT("'"&amp;B30 &amp; "'!"&amp;$J$3)</f>
        <v>Ambleside E</v>
      </c>
      <c r="C31" s="32" t="s">
        <v>2</v>
      </c>
      <c r="D31" s="30" t="str">
        <f ca="1">INDIRECT("'"&amp;B30 &amp; "'!"&amp;$I$3)</f>
        <v>Ambleside D</v>
      </c>
    </row>
    <row r="32" spans="2:4">
      <c r="B32" s="30" t="str">
        <f ca="1">INDIRECT("'"&amp;B30 &amp; "'!"&amp;$I$4)</f>
        <v>Whitnash</v>
      </c>
      <c r="C32" s="32" t="s">
        <v>2</v>
      </c>
      <c r="D32" s="30" t="str">
        <f ca="1">INDIRECT("'"&amp;B30 &amp; "'!"&amp;$J$4)</f>
        <v>Godiva B</v>
      </c>
    </row>
    <row r="33" spans="2:4">
      <c r="B33" s="30" t="str">
        <f ca="1">INDIRECT("'"&amp;B30 &amp; "'!"&amp;$I$5)</f>
        <v>Alvis A</v>
      </c>
      <c r="C33" s="32" t="s">
        <v>2</v>
      </c>
      <c r="D33" s="30" t="str">
        <f ca="1">INDIRECT("'"&amp;B30 &amp; "'!"&amp;$J$5)</f>
        <v>Kersley A</v>
      </c>
    </row>
    <row r="34" spans="2:4">
      <c r="B34" s="30" t="str">
        <f ca="1">INDIRECT("'"&amp;B30 &amp; "'!"&amp;$J$6)</f>
        <v>Stockton C</v>
      </c>
      <c r="C34" s="32" t="s">
        <v>2</v>
      </c>
      <c r="D34" s="30" t="str">
        <f ca="1">INDIRECT("'"&amp;B30 &amp; "'!"&amp;$I$6)</f>
        <v>Synergy C</v>
      </c>
    </row>
    <row r="35" spans="2:4">
      <c r="B35" s="30" t="str">
        <f ca="1">INDIRECT("'"&amp;B30 &amp; "'!"&amp;$I$7)</f>
        <v>Bulkington D</v>
      </c>
      <c r="C35" s="32" t="s">
        <v>2</v>
      </c>
      <c r="D35" s="30" t="str">
        <f ca="1">INDIRECT("'"&amp;B30 &amp; "'!"&amp;$J$7)</f>
        <v>Ambleside F</v>
      </c>
    </row>
    <row r="37" spans="2:4">
      <c r="B37" s="29" t="s">
        <v>35</v>
      </c>
      <c r="D37" s="31"/>
    </row>
    <row r="38" spans="2:4">
      <c r="B38" s="30" t="str">
        <f t="shared" ref="B38" ca="1" si="0">INDIRECT("'"&amp;B37 &amp; "'!"&amp;$I$3)</f>
        <v>Leamington E</v>
      </c>
      <c r="C38" s="32" t="s">
        <v>2</v>
      </c>
      <c r="D38" s="30" t="str">
        <f t="shared" ref="D38" ca="1" si="1">INDIRECT("'"&amp;B37 &amp; "'!"&amp;$J$3)</f>
        <v>Griff &amp; Coton B</v>
      </c>
    </row>
    <row r="39" spans="2:4">
      <c r="B39" s="30" t="str">
        <f t="shared" ref="B39" ca="1" si="2">INDIRECT("'"&amp;B37 &amp; "'!"&amp;$I$4)</f>
        <v>Henley D</v>
      </c>
      <c r="C39" s="32" t="s">
        <v>2</v>
      </c>
      <c r="D39" s="30" t="str">
        <f t="shared" ref="D39" ca="1" si="3">INDIRECT("'"&amp;B37 &amp; "'!"&amp;$J$4)</f>
        <v>Hinckley B</v>
      </c>
    </row>
    <row r="40" spans="2:4">
      <c r="B40" s="30" t="str">
        <f t="shared" ref="B40" ca="1" si="4">INDIRECT("'"&amp;B37 &amp; "'!"&amp;$I$5)</f>
        <v>C&amp;NW C</v>
      </c>
      <c r="C40" s="32" t="s">
        <v>2</v>
      </c>
      <c r="D40" s="30" t="str">
        <f t="shared" ref="D40" ca="1" si="5">INDIRECT("'"&amp;B37 &amp; "'!"&amp;$J$5)</f>
        <v>Alvis B</v>
      </c>
    </row>
    <row r="41" spans="2:4">
      <c r="B41" s="30" t="str">
        <f t="shared" ref="B41" ca="1" si="6">INDIRECT("'"&amp;B37 &amp; "'!"&amp;$I$6)</f>
        <v>Hinckley C</v>
      </c>
      <c r="C41" s="32" t="s">
        <v>2</v>
      </c>
      <c r="D41" s="30" t="str">
        <f t="shared" ref="D41" ca="1" si="7">INDIRECT("'"&amp;B37 &amp; "'!"&amp;$J$6)</f>
        <v>C&amp;NW B</v>
      </c>
    </row>
    <row r="42" spans="2:4">
      <c r="B42" s="30" t="str">
        <f t="shared" ref="B42" ca="1" si="8">INDIRECT("'"&amp;B37 &amp; "'!"&amp;$I$7)</f>
        <v>Highway C</v>
      </c>
      <c r="C42" s="32" t="s">
        <v>2</v>
      </c>
      <c r="D42" s="30" t="str">
        <f t="shared" ref="D42" ca="1" si="9">INDIRECT("'"&amp;B37 &amp; "'!"&amp;$J$7)</f>
        <v>Henley E</v>
      </c>
    </row>
    <row r="44" spans="2:4">
      <c r="B44" s="29" t="s">
        <v>36</v>
      </c>
      <c r="D44" s="31"/>
    </row>
    <row r="45" spans="2:4">
      <c r="B45" s="30" t="str">
        <f t="shared" ref="B45" ca="1" si="10">INDIRECT("'"&amp;B44 &amp; "'!"&amp;$I$3)</f>
        <v>LMR Rugby C</v>
      </c>
      <c r="C45" s="32" t="s">
        <v>2</v>
      </c>
      <c r="D45" s="30" t="str">
        <f t="shared" ref="D45" ca="1" si="11">INDIRECT("'"&amp;B44 &amp; "'!"&amp;$J$3)</f>
        <v>Offchurch B</v>
      </c>
    </row>
    <row r="46" spans="2:4">
      <c r="B46" s="30" t="str">
        <f t="shared" ref="B46" ca="1" si="12">INDIRECT("'"&amp;B44 &amp; "'!"&amp;$I$4)</f>
        <v>Harbury B</v>
      </c>
      <c r="C46" s="32" t="s">
        <v>2</v>
      </c>
      <c r="D46" s="30" t="str">
        <f t="shared" ref="D46" ca="1" si="13">INDIRECT("'"&amp;B44 &amp; "'!"&amp;$J$4)</f>
        <v>Hinckley D</v>
      </c>
    </row>
    <row r="47" spans="2:4">
      <c r="B47" s="30" t="str">
        <f t="shared" ref="B47" ca="1" si="14">INDIRECT("'"&amp;B44 &amp; "'!"&amp;$I$5)</f>
        <v>Copsewood E</v>
      </c>
      <c r="C47" s="32" t="s">
        <v>2</v>
      </c>
      <c r="D47" s="30" t="str">
        <f t="shared" ref="D47" ca="1" si="15">INDIRECT("'"&amp;B44 &amp; "'!"&amp;$J$5)</f>
        <v>Ernesford D</v>
      </c>
    </row>
    <row r="48" spans="2:4">
      <c r="B48" s="30" t="str">
        <f t="shared" ref="B48" ca="1" si="16">INDIRECT("'"&amp;B44 &amp; "'!"&amp;$I$6)</f>
        <v>Coventry Sphinx B</v>
      </c>
      <c r="C48" s="32" t="s">
        <v>2</v>
      </c>
      <c r="D48" s="30" t="str">
        <f t="shared" ref="D48" ca="1" si="17">INDIRECT("'"&amp;B44 &amp; "'!"&amp;$J$6)</f>
        <v>C&amp;NW D</v>
      </c>
    </row>
    <row r="49" spans="2:4">
      <c r="B49" s="30" t="str">
        <f t="shared" ref="B49" ca="1" si="18">INDIRECT("'"&amp;B44 &amp; "'!"&amp;$I$7)</f>
        <v>Kersley B</v>
      </c>
      <c r="C49" s="32" t="s">
        <v>2</v>
      </c>
      <c r="D49" s="30" t="str">
        <f t="shared" ref="D49" ca="1" si="19">INDIRECT("'"&amp;B44 &amp; "'!"&amp;$J$7)</f>
        <v>Alec High</v>
      </c>
    </row>
    <row r="51" spans="2:4">
      <c r="B51" s="29" t="s">
        <v>37</v>
      </c>
      <c r="D51" s="31"/>
    </row>
    <row r="52" spans="2:4">
      <c r="B52" s="30" t="str">
        <f ca="1">+OFFSET('Division 7'!E3,8,0)</f>
        <v>Godiva C</v>
      </c>
      <c r="C52" s="32" t="s">
        <v>2</v>
      </c>
      <c r="D52" s="30" t="str">
        <f ca="1">+OFFSET('Division 7'!G3,8,0)</f>
        <v>Ambleside G</v>
      </c>
    </row>
    <row r="53" spans="2:4">
      <c r="B53" s="30" t="str">
        <f ca="1">+OFFSET('Division 7'!E4,8,0)</f>
        <v>Griff &amp; Coton C</v>
      </c>
      <c r="C53" s="32" t="s">
        <v>2</v>
      </c>
      <c r="D53" s="30" t="str">
        <f ca="1">+OFFSET('Division 7'!G4,8,0)</f>
        <v>Hinckley F</v>
      </c>
    </row>
    <row r="54" spans="2:4">
      <c r="B54" s="30" t="str">
        <f ca="1">+OFFSET('Division 7'!E5,8,0)</f>
        <v>Hinckley E</v>
      </c>
      <c r="C54" s="32" t="s">
        <v>2</v>
      </c>
      <c r="D54" s="30" t="str">
        <f ca="1">+OFFSET('Division 7'!G5,8,0)</f>
        <v>Stockton D</v>
      </c>
    </row>
    <row r="55" spans="2:4">
      <c r="B55" s="30" t="str">
        <f ca="1">+OFFSET('Division 7'!E6,8,0)</f>
        <v>Bedworth</v>
      </c>
      <c r="C55" s="32" t="s">
        <v>2</v>
      </c>
      <c r="D55" s="30" t="str">
        <f ca="1">+OFFSET('Division 7'!G6,8,0)</f>
        <v>Jaguar Landrover B</v>
      </c>
    </row>
    <row r="56" spans="2:4">
      <c r="B56" s="30" t="str">
        <f ca="1">+OFFSET('Division 7'!E7,8,0)</f>
        <v>Alvis C</v>
      </c>
      <c r="C56" s="32" t="s">
        <v>2</v>
      </c>
      <c r="D56" s="30" t="str">
        <f ca="1">+OFFSET('Division 7'!G7,8,0)</f>
        <v>Highway D</v>
      </c>
    </row>
    <row r="57" spans="2:4">
      <c r="B57" s="30" t="str">
        <f ca="1">+OFFSET('Division 7'!E8,8,0)</f>
        <v>Ernesford E</v>
      </c>
      <c r="C57" s="32" t="s">
        <v>2</v>
      </c>
      <c r="D57" s="30" t="str">
        <f ca="1">+OFFSET('Division 7'!G8,8,0)</f>
        <v>Cherry Bombs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23" workbookViewId="0">
      <selection activeCell="B2" sqref="B2:D57"/>
    </sheetView>
  </sheetViews>
  <sheetFormatPr defaultRowHeight="15"/>
  <cols>
    <col min="1" max="1" width="9.140625" style="30"/>
    <col min="2" max="2" width="14.85546875" style="30" customWidth="1"/>
    <col min="3" max="16384" width="9.140625" style="30"/>
  </cols>
  <sheetData>
    <row r="2" spans="2:10">
      <c r="B2" s="29" t="s">
        <v>30</v>
      </c>
      <c r="D2" s="31"/>
    </row>
    <row r="3" spans="2:10">
      <c r="B3" s="30" t="str">
        <f ca="1">INDIRECT("'"&amp;B2 &amp; "'!"&amp;$I$3)</f>
        <v>Ambleside B</v>
      </c>
      <c r="C3" s="32" t="s">
        <v>2</v>
      </c>
      <c r="D3" s="30" t="str">
        <f ca="1">INDIRECT("'"&amp;B2 &amp; "'!"&amp;$J$3)</f>
        <v>Copsewood A</v>
      </c>
      <c r="I3" s="33" t="s">
        <v>145</v>
      </c>
      <c r="J3" s="32" t="s">
        <v>146</v>
      </c>
    </row>
    <row r="4" spans="2:10">
      <c r="B4" s="30" t="str">
        <f ca="1">INDIRECT("'"&amp;B2 &amp; "'!"&amp;$I$4)</f>
        <v>Henley A</v>
      </c>
      <c r="C4" s="32" t="s">
        <v>2</v>
      </c>
      <c r="D4" s="30" t="str">
        <f ca="1">INDIRECT("'"&amp;B2 &amp; "'!"&amp;$J$4)</f>
        <v>Ambleside A</v>
      </c>
      <c r="I4" s="32" t="s">
        <v>147</v>
      </c>
      <c r="J4" s="32" t="s">
        <v>148</v>
      </c>
    </row>
    <row r="5" spans="2:10">
      <c r="B5" s="30" t="str">
        <f ca="1">INDIRECT("'"&amp;B2 &amp; "'!"&amp;$I$5)</f>
        <v>Bulkington A</v>
      </c>
      <c r="C5" s="32" t="s">
        <v>2</v>
      </c>
      <c r="D5" s="30" t="str">
        <f ca="1">INDIRECT("'"&amp;B2 &amp; "'!"&amp;$J$5)</f>
        <v>Synergy B</v>
      </c>
      <c r="I5" s="32" t="s">
        <v>149</v>
      </c>
      <c r="J5" s="32" t="s">
        <v>150</v>
      </c>
    </row>
    <row r="6" spans="2:10">
      <c r="B6" s="30" t="str">
        <f ca="1">INDIRECT("'"&amp;B2 &amp; "'!"&amp;$I$6)</f>
        <v>Copsewood B</v>
      </c>
      <c r="C6" s="32" t="s">
        <v>2</v>
      </c>
      <c r="D6" s="30" t="str">
        <f ca="1">INDIRECT("'"&amp;B2 &amp; "'!"&amp;$J$6)</f>
        <v>Leamington A</v>
      </c>
      <c r="I6" s="32" t="s">
        <v>151</v>
      </c>
      <c r="J6" s="32" t="s">
        <v>152</v>
      </c>
    </row>
    <row r="7" spans="2:10">
      <c r="B7" s="30" t="str">
        <f ca="1">INDIRECT("'"&amp;B2 &amp; "'!"&amp;$I$7)</f>
        <v>Synergy A</v>
      </c>
      <c r="C7" s="32" t="s">
        <v>2</v>
      </c>
      <c r="D7" s="30" t="str">
        <f ca="1">INDIRECT("'"&amp;B2 &amp; "'!"&amp;$J$7)</f>
        <v>Highway A</v>
      </c>
      <c r="I7" s="32" t="s">
        <v>153</v>
      </c>
      <c r="J7" s="32" t="s">
        <v>154</v>
      </c>
    </row>
    <row r="8" spans="2:10">
      <c r="I8" s="32" t="s">
        <v>155</v>
      </c>
      <c r="J8" s="32" t="s">
        <v>156</v>
      </c>
    </row>
    <row r="9" spans="2:10">
      <c r="B9" s="29" t="s">
        <v>31</v>
      </c>
      <c r="D9" s="31"/>
    </row>
    <row r="10" spans="2:10">
      <c r="B10" s="30" t="str">
        <f ca="1">INDIRECT("'"&amp;B9 &amp; "'!"&amp;$I$3)</f>
        <v>Griff &amp; Coton A</v>
      </c>
      <c r="C10" s="32" t="s">
        <v>2</v>
      </c>
      <c r="D10" s="30" t="str">
        <f ca="1">INDIRECT("'"&amp;B9 &amp; "'!"&amp;$J$3)</f>
        <v>Copsewood C</v>
      </c>
    </row>
    <row r="11" spans="2:10">
      <c r="B11" s="30" t="str">
        <f ca="1">INDIRECT("'"&amp;B9 &amp; "'!"&amp;$I$4)</f>
        <v>Henley C</v>
      </c>
      <c r="C11" s="32" t="s">
        <v>2</v>
      </c>
      <c r="D11" s="30" t="str">
        <f ca="1">INDIRECT("'"&amp;B9 &amp; "'!"&amp;$J$4)</f>
        <v>Ambleside C</v>
      </c>
    </row>
    <row r="12" spans="2:10">
      <c r="B12" s="30" t="str">
        <f ca="1">INDIRECT("'"&amp;B9 &amp; "'!"&amp;$I$5)</f>
        <v>Highway B</v>
      </c>
      <c r="C12" s="32" t="s">
        <v>2</v>
      </c>
      <c r="D12" s="30" t="str">
        <f ca="1">INDIRECT("'"&amp;B9 &amp; "'!"&amp;$J$5)</f>
        <v>Arden</v>
      </c>
    </row>
    <row r="13" spans="2:10">
      <c r="B13" s="30" t="str">
        <f ca="1">INDIRECT("'"&amp;B9 &amp; "'!"&amp;$I$6)</f>
        <v>Stockton A</v>
      </c>
      <c r="C13" s="32" t="s">
        <v>2</v>
      </c>
      <c r="D13" s="30" t="str">
        <f ca="1">INDIRECT("'"&amp;B9 &amp; "'!"&amp;$J$6)</f>
        <v>Henley B</v>
      </c>
    </row>
    <row r="14" spans="2:10">
      <c r="B14" s="30" t="str">
        <f ca="1">INDIRECT("'"&amp;B9 &amp; "'!"&amp;$I$7)</f>
        <v>Godiva A</v>
      </c>
      <c r="C14" s="32" t="s">
        <v>2</v>
      </c>
      <c r="D14" s="30" t="str">
        <f ca="1">INDIRECT("'"&amp;B9 &amp; "'!"&amp;$J$7)</f>
        <v>Bulkington B</v>
      </c>
    </row>
    <row r="16" spans="2:10">
      <c r="B16" s="29" t="s">
        <v>32</v>
      </c>
      <c r="D16" s="31"/>
    </row>
    <row r="17" spans="2:4">
      <c r="B17" s="30" t="str">
        <f ca="1">INDIRECT("'"&amp;B16 &amp; "'!"&amp;$I$3)</f>
        <v>LMR Rugby A</v>
      </c>
      <c r="C17" s="32" t="s">
        <v>2</v>
      </c>
      <c r="D17" s="30" t="str">
        <f ca="1">INDIRECT("'"&amp;B16 &amp; "'!"&amp;$J$3)</f>
        <v>Stockton B</v>
      </c>
    </row>
    <row r="18" spans="2:4">
      <c r="B18" s="30" t="str">
        <f ca="1">INDIRECT("'"&amp;B16 &amp; "'!"&amp;$I$4)</f>
        <v>Leamington B</v>
      </c>
      <c r="C18" s="32" t="s">
        <v>2</v>
      </c>
      <c r="D18" s="30" t="str">
        <f ca="1">INDIRECT("'"&amp;B16 &amp; "'!"&amp;$J$4)</f>
        <v>Harbury A</v>
      </c>
    </row>
    <row r="19" spans="2:4">
      <c r="B19" s="30" t="str">
        <f ca="1">INDIRECT("'"&amp;B16 &amp; "'!"&amp;$I$5)</f>
        <v>Bulkington C</v>
      </c>
      <c r="C19" s="32" t="s">
        <v>2</v>
      </c>
      <c r="D19" s="30" t="str">
        <f ca="1">INDIRECT("'"&amp;B16 &amp; "'!"&amp;$J$5)</f>
        <v>Coventry Sphinx A</v>
      </c>
    </row>
    <row r="20" spans="2:4">
      <c r="B20" s="30" t="str">
        <f ca="1">INDIRECT("'"&amp;B16 &amp; "'!"&amp;$I$6)</f>
        <v>Nuneaton Old Eds</v>
      </c>
      <c r="C20" s="32" t="s">
        <v>2</v>
      </c>
      <c r="D20" s="30" t="str">
        <f ca="1">INDIRECT("'"&amp;B16 &amp; "'!"&amp;$J$6)</f>
        <v>Leamington C</v>
      </c>
    </row>
    <row r="21" spans="2:4">
      <c r="B21" s="30" t="str">
        <f ca="1">INDIRECT("'"&amp;B16 &amp; "'!"&amp;$I$7)</f>
        <v>Hinckley A</v>
      </c>
      <c r="C21" s="32" t="s">
        <v>2</v>
      </c>
      <c r="D21" s="30" t="str">
        <f ca="1">INDIRECT("'"&amp;B16 &amp; "'!"&amp;$J$7)</f>
        <v>Ernesford A</v>
      </c>
    </row>
    <row r="22" spans="2:4">
      <c r="C22" s="32"/>
    </row>
    <row r="23" spans="2:4">
      <c r="B23" s="29" t="s">
        <v>33</v>
      </c>
      <c r="D23" s="31"/>
    </row>
    <row r="24" spans="2:4">
      <c r="B24" s="30" t="str">
        <f ca="1">INDIRECT("'"&amp;B23 &amp; "'!"&amp;$I$3)</f>
        <v>Offchurch A</v>
      </c>
      <c r="C24" s="32" t="s">
        <v>2</v>
      </c>
      <c r="D24" s="30" t="str">
        <f ca="1">INDIRECT("'"&amp;B23 &amp; "'!"&amp;$J$3)</f>
        <v>C&amp;NW A</v>
      </c>
    </row>
    <row r="25" spans="2:4">
      <c r="B25" s="30" t="str">
        <f ca="1">INDIRECT("'"&amp;B23 &amp; "'!"&amp;$I$4)</f>
        <v>Leamington D</v>
      </c>
      <c r="C25" s="32" t="s">
        <v>2</v>
      </c>
      <c r="D25" s="30" t="str">
        <f ca="1">INDIRECT("'"&amp;B23 &amp; "'!"&amp;$J$4)</f>
        <v>LMR Rugby B</v>
      </c>
    </row>
    <row r="26" spans="2:4">
      <c r="B26" s="30" t="str">
        <f ca="1">INDIRECT("'"&amp;B23 &amp; "'!"&amp;$I$5)</f>
        <v>Ernesford B</v>
      </c>
      <c r="C26" s="32" t="s">
        <v>2</v>
      </c>
      <c r="D26" s="30" t="str">
        <f ca="1">INDIRECT("'"&amp;B23 &amp; "'!"&amp;$J$5)</f>
        <v>Jets</v>
      </c>
    </row>
    <row r="27" spans="2:4">
      <c r="B27" s="30" t="str">
        <f ca="1">INDIRECT("'"&amp;B23 &amp; "'!"&amp;$I$6)</f>
        <v>Copsewood D</v>
      </c>
      <c r="C27" s="32" t="s">
        <v>2</v>
      </c>
      <c r="D27" s="30" t="str">
        <f ca="1">INDIRECT("'"&amp;B23 &amp; "'!"&amp;$J$6)</f>
        <v>Jaguar Landrover A</v>
      </c>
    </row>
    <row r="28" spans="2:4">
      <c r="B28" s="30" t="str">
        <f ca="1">INDIRECT("'"&amp;B23 &amp; "'!"&amp;$I$7)</f>
        <v>Arleys Angels</v>
      </c>
      <c r="C28" s="32" t="s">
        <v>2</v>
      </c>
      <c r="D28" s="30" t="str">
        <f ca="1">INDIRECT("'"&amp;B23 &amp; "'!"&amp;$J$7)</f>
        <v>Ernesford C</v>
      </c>
    </row>
    <row r="30" spans="2:4">
      <c r="B30" s="29" t="s">
        <v>34</v>
      </c>
      <c r="D30" s="31"/>
    </row>
    <row r="31" spans="2:4">
      <c r="B31" s="30" t="str">
        <f ca="1">INDIRECT("'"&amp;B30 &amp; "'!"&amp;$I$3)</f>
        <v>Ambleside D</v>
      </c>
      <c r="C31" s="32" t="s">
        <v>2</v>
      </c>
      <c r="D31" s="30" t="str">
        <f ca="1">INDIRECT("'"&amp;B30 &amp; "'!"&amp;$J$3)</f>
        <v>Alvis A</v>
      </c>
    </row>
    <row r="32" spans="2:4">
      <c r="B32" s="30" t="str">
        <f ca="1">INDIRECT("'"&amp;B30 &amp; "'!"&amp;$I$4)</f>
        <v>Ambleside F</v>
      </c>
      <c r="C32" s="32" t="s">
        <v>2</v>
      </c>
      <c r="D32" s="30" t="str">
        <f ca="1">INDIRECT("'"&amp;B30 &amp; "'!"&amp;$J$4)</f>
        <v>Ambleside E</v>
      </c>
    </row>
    <row r="33" spans="2:4">
      <c r="B33" s="30" t="str">
        <f ca="1">INDIRECT("'"&amp;B30 &amp; "'!"&amp;$I$5)</f>
        <v>Kersley A</v>
      </c>
      <c r="C33" s="32" t="s">
        <v>2</v>
      </c>
      <c r="D33" s="30" t="str">
        <f ca="1">INDIRECT("'"&amp;B30 &amp; "'!"&amp;$J$5)</f>
        <v>Godiva B</v>
      </c>
    </row>
    <row r="34" spans="2:4">
      <c r="B34" s="30" t="str">
        <f ca="1">INDIRECT("'"&amp;B30 &amp; "'!"&amp;$I$6)</f>
        <v>Stockton C</v>
      </c>
      <c r="C34" s="32" t="s">
        <v>2</v>
      </c>
      <c r="D34" s="30" t="str">
        <f ca="1">INDIRECT("'"&amp;B30 &amp; "'!"&amp;$J$6)</f>
        <v>Whitnash</v>
      </c>
    </row>
    <row r="35" spans="2:4">
      <c r="B35" s="30" t="str">
        <f ca="1">INDIRECT("'"&amp;B30 &amp; "'!"&amp;$I$7)</f>
        <v>Synergy C</v>
      </c>
      <c r="C35" s="32" t="s">
        <v>2</v>
      </c>
      <c r="D35" s="30" t="str">
        <f ca="1">INDIRECT("'"&amp;B30 &amp; "'!"&amp;$J$7)</f>
        <v>Bulkington D</v>
      </c>
    </row>
    <row r="37" spans="2:4">
      <c r="B37" s="29" t="s">
        <v>35</v>
      </c>
      <c r="D37" s="31"/>
    </row>
    <row r="38" spans="2:4">
      <c r="B38" s="30" t="str">
        <f ca="1">INDIRECT("'"&amp;B37 &amp; "'!"&amp;$I$3)</f>
        <v>Leamington E</v>
      </c>
      <c r="C38" s="32" t="s">
        <v>2</v>
      </c>
      <c r="D38" s="30" t="str">
        <f ca="1">INDIRECT("'"&amp;B37 &amp; "'!"&amp;$J$3)</f>
        <v>C&amp;NW C</v>
      </c>
    </row>
    <row r="39" spans="2:4">
      <c r="B39" s="30" t="str">
        <f ca="1">INDIRECT("'"&amp;B37 &amp; "'!"&amp;$I$4)</f>
        <v>Henley E</v>
      </c>
      <c r="C39" s="32" t="s">
        <v>2</v>
      </c>
      <c r="D39" s="30" t="str">
        <f ca="1">INDIRECT("'"&amp;B37 &amp; "'!"&amp;$J$4)</f>
        <v>Griff &amp; Coton B</v>
      </c>
    </row>
    <row r="40" spans="2:4">
      <c r="B40" s="30" t="str">
        <f ca="1">INDIRECT("'"&amp;B37 &amp; "'!"&amp;$I$5)</f>
        <v>Alvis B</v>
      </c>
      <c r="C40" s="32" t="s">
        <v>2</v>
      </c>
      <c r="D40" s="30" t="str">
        <f ca="1">INDIRECT("'"&amp;B37 &amp; "'!"&amp;$J$5)</f>
        <v>Hinckley B</v>
      </c>
    </row>
    <row r="41" spans="2:4">
      <c r="B41" s="30" t="str">
        <f ca="1">INDIRECT("'"&amp;B37 &amp; "'!"&amp;$I$6)</f>
        <v>C&amp;NW B</v>
      </c>
      <c r="C41" s="32" t="s">
        <v>2</v>
      </c>
      <c r="D41" s="30" t="str">
        <f ca="1">INDIRECT("'"&amp;B37 &amp; "'!"&amp;$J$6)</f>
        <v>Henley D</v>
      </c>
    </row>
    <row r="42" spans="2:4">
      <c r="B42" s="30" t="str">
        <f ca="1">INDIRECT("'"&amp;B37 &amp; "'!"&amp;$I$7)</f>
        <v>Hinckley C</v>
      </c>
      <c r="C42" s="32" t="s">
        <v>2</v>
      </c>
      <c r="D42" s="30" t="str">
        <f ca="1">INDIRECT("'"&amp;B37 &amp; "'!"&amp;$J$7)</f>
        <v>Highway C</v>
      </c>
    </row>
    <row r="44" spans="2:4">
      <c r="B44" s="29" t="s">
        <v>36</v>
      </c>
      <c r="D44" s="31"/>
    </row>
    <row r="45" spans="2:4">
      <c r="B45" s="30" t="str">
        <f t="shared" ref="B45" ca="1" si="0">INDIRECT("'"&amp;B44 &amp; "'!"&amp;$I$3)</f>
        <v>LMR Rugby C</v>
      </c>
      <c r="C45" s="32" t="s">
        <v>2</v>
      </c>
      <c r="D45" s="30" t="str">
        <f t="shared" ref="D45" ca="1" si="1">INDIRECT("'"&amp;B44 &amp; "'!"&amp;$J$3)</f>
        <v>Copsewood E</v>
      </c>
    </row>
    <row r="46" spans="2:4">
      <c r="B46" s="30" t="str">
        <f t="shared" ref="B46" ca="1" si="2">INDIRECT("'"&amp;B44 &amp; "'!"&amp;$I$4)</f>
        <v>Alec High</v>
      </c>
      <c r="C46" s="32" t="s">
        <v>2</v>
      </c>
      <c r="D46" s="30" t="str">
        <f t="shared" ref="D46" ca="1" si="3">INDIRECT("'"&amp;B44 &amp; "'!"&amp;$J$4)</f>
        <v>Offchurch B</v>
      </c>
    </row>
    <row r="47" spans="2:4">
      <c r="B47" s="30" t="str">
        <f t="shared" ref="B47" ca="1" si="4">INDIRECT("'"&amp;B44 &amp; "'!"&amp;$I$5)</f>
        <v>Ernesford D</v>
      </c>
      <c r="C47" s="32" t="s">
        <v>2</v>
      </c>
      <c r="D47" s="30" t="str">
        <f t="shared" ref="D47" ca="1" si="5">INDIRECT("'"&amp;B44 &amp; "'!"&amp;$J$5)</f>
        <v>Hinckley D</v>
      </c>
    </row>
    <row r="48" spans="2:4">
      <c r="B48" s="30" t="str">
        <f t="shared" ref="B48" ca="1" si="6">INDIRECT("'"&amp;B44 &amp; "'!"&amp;$I$6)</f>
        <v>C&amp;NW D</v>
      </c>
      <c r="C48" s="32" t="s">
        <v>2</v>
      </c>
      <c r="D48" s="30" t="str">
        <f t="shared" ref="D48" ca="1" si="7">INDIRECT("'"&amp;B44 &amp; "'!"&amp;$J$6)</f>
        <v>Harbury B</v>
      </c>
    </row>
    <row r="49" spans="2:4">
      <c r="B49" s="30" t="str">
        <f t="shared" ref="B49" ca="1" si="8">INDIRECT("'"&amp;B44 &amp; "'!"&amp;$I$7)</f>
        <v>Coventry Sphinx B</v>
      </c>
      <c r="C49" s="32" t="s">
        <v>2</v>
      </c>
      <c r="D49" s="30" t="str">
        <f t="shared" ref="D49" ca="1" si="9">INDIRECT("'"&amp;B44 &amp; "'!"&amp;$J$7)</f>
        <v>Kersley B</v>
      </c>
    </row>
    <row r="51" spans="2:4">
      <c r="B51" s="29" t="s">
        <v>37</v>
      </c>
      <c r="D51" s="31"/>
    </row>
    <row r="52" spans="2:4">
      <c r="B52" s="30" t="str">
        <f ca="1">+OFFSET('Division 7'!G3,16,0)</f>
        <v>Ernesford E</v>
      </c>
      <c r="C52" s="32" t="str">
        <f ca="1">+OFFSET('Division 7'!F3,16,0)</f>
        <v>v</v>
      </c>
      <c r="D52" s="30" t="str">
        <f ca="1">+OFFSET('Division 7'!E3,16,0)</f>
        <v>Ambleside G</v>
      </c>
    </row>
    <row r="53" spans="2:4">
      <c r="B53" s="30" t="str">
        <f ca="1">+OFFSET('Division 7'!E4,16,0)</f>
        <v>Hinckley F</v>
      </c>
      <c r="C53" s="32" t="str">
        <f ca="1">+OFFSET('Division 7'!F4,16,0)</f>
        <v>v</v>
      </c>
      <c r="D53" s="30" t="str">
        <f ca="1">+OFFSET('Division 7'!G4,16,0)</f>
        <v>Godiva C</v>
      </c>
    </row>
    <row r="54" spans="2:4">
      <c r="B54" s="30" t="str">
        <f ca="1">+OFFSET('Division 7'!G5,16,0)</f>
        <v>Griff &amp; Coton C</v>
      </c>
      <c r="C54" s="32" t="str">
        <f ca="1">+OFFSET('Division 7'!F5,16,0)</f>
        <v>v</v>
      </c>
      <c r="D54" s="30" t="str">
        <f ca="1">+OFFSET('Division 7'!E5,16,0)</f>
        <v>Stockton D</v>
      </c>
    </row>
    <row r="55" spans="2:4">
      <c r="B55" s="30" t="str">
        <f ca="1">+OFFSET('Division 7'!E6,16,0)</f>
        <v>Jaguar Landrover B</v>
      </c>
      <c r="C55" s="32" t="str">
        <f ca="1">+OFFSET('Division 7'!F6,16,0)</f>
        <v>v</v>
      </c>
      <c r="D55" s="30" t="str">
        <f ca="1">+OFFSET('Division 7'!G6,16,0)</f>
        <v>Hinckley E</v>
      </c>
    </row>
    <row r="56" spans="2:4">
      <c r="B56" s="30" t="str">
        <f ca="1">+OFFSET('Division 7'!E7,16,0)</f>
        <v>Highway D</v>
      </c>
      <c r="C56" s="32" t="str">
        <f ca="1">+OFFSET('Division 7'!F7,16,0)</f>
        <v>v</v>
      </c>
      <c r="D56" s="30" t="str">
        <f ca="1">+OFFSET('Division 7'!G7,16,0)</f>
        <v>Bedworth</v>
      </c>
    </row>
    <row r="57" spans="2:4">
      <c r="B57" s="30" t="str">
        <f ca="1">+OFFSET('Division 7'!E8,16,0)</f>
        <v>Cherry Bombs</v>
      </c>
      <c r="C57" s="32" t="str">
        <f ca="1">+OFFSET('Division 7'!F8,16,0)</f>
        <v>v</v>
      </c>
      <c r="D57" s="30" t="str">
        <f ca="1">+OFFSET('Division 7'!G8,16,0)</f>
        <v>Alvis C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23" workbookViewId="0">
      <selection activeCell="B2" sqref="B2:D57"/>
    </sheetView>
  </sheetViews>
  <sheetFormatPr defaultRowHeight="15"/>
  <cols>
    <col min="1" max="1" width="9.140625" style="34"/>
    <col min="2" max="2" width="14.28515625" style="30" customWidth="1"/>
    <col min="3" max="4" width="9.140625" style="30"/>
    <col min="5" max="16384" width="9.140625" style="34"/>
  </cols>
  <sheetData>
    <row r="2" spans="2:10">
      <c r="B2" s="29" t="s">
        <v>30</v>
      </c>
      <c r="D2" s="31"/>
    </row>
    <row r="3" spans="2:10">
      <c r="B3" s="30" t="str">
        <f ca="1">INDIRECT("'"&amp;B2 &amp; "'!"&amp;$I$3)</f>
        <v>Bulkington A</v>
      </c>
      <c r="C3" s="32" t="s">
        <v>2</v>
      </c>
      <c r="D3" s="30" t="str">
        <f ca="1">INDIRECT("'"&amp;B2 &amp; "'!"&amp;$J$3)</f>
        <v>Ambleside B</v>
      </c>
      <c r="I3" s="37" t="s">
        <v>157</v>
      </c>
      <c r="J3" s="36" t="s">
        <v>158</v>
      </c>
    </row>
    <row r="4" spans="2:10">
      <c r="B4" s="30" t="str">
        <f ca="1">INDIRECT("'"&amp;B2 &amp; "'!"&amp;$I$4)</f>
        <v>Ambleside A</v>
      </c>
      <c r="C4" s="32" t="s">
        <v>2</v>
      </c>
      <c r="D4" s="30" t="str">
        <f ca="1">INDIRECT("'"&amp;B2 &amp; "'!"&amp;$J$4)</f>
        <v>Copsewood B</v>
      </c>
      <c r="I4" s="36" t="s">
        <v>159</v>
      </c>
      <c r="J4" s="36" t="s">
        <v>160</v>
      </c>
    </row>
    <row r="5" spans="2:10">
      <c r="B5" s="30" t="str">
        <f ca="1">INDIRECT("'"&amp;B2 &amp; "'!"&amp;$I$5)</f>
        <v>Synergy B</v>
      </c>
      <c r="C5" s="32" t="s">
        <v>2</v>
      </c>
      <c r="D5" s="30" t="str">
        <f ca="1">INDIRECT("'"&amp;B2 &amp; "'!"&amp;$J$5)</f>
        <v>Henley A</v>
      </c>
      <c r="I5" s="36" t="s">
        <v>161</v>
      </c>
      <c r="J5" s="36" t="s">
        <v>162</v>
      </c>
    </row>
    <row r="6" spans="2:10">
      <c r="B6" s="30" t="str">
        <f ca="1">INDIRECT("'"&amp;B2 &amp; "'!"&amp;$I$6)</f>
        <v>Copsewood A</v>
      </c>
      <c r="C6" s="32" t="s">
        <v>2</v>
      </c>
      <c r="D6" s="30" t="str">
        <f ca="1">INDIRECT("'"&amp;B2 &amp; "'!"&amp;$J$6)</f>
        <v>Highway A</v>
      </c>
      <c r="I6" s="36" t="s">
        <v>163</v>
      </c>
      <c r="J6" s="36" t="s">
        <v>164</v>
      </c>
    </row>
    <row r="7" spans="2:10">
      <c r="B7" s="30" t="str">
        <f ca="1">INDIRECT("'"&amp;B2 &amp; "'!"&amp;$I$7)</f>
        <v>Leamington A</v>
      </c>
      <c r="C7" s="32" t="s">
        <v>2</v>
      </c>
      <c r="D7" s="30" t="str">
        <f ca="1">INDIRECT("'"&amp;B2 &amp; "'!"&amp;$J$7)</f>
        <v>Synergy A</v>
      </c>
      <c r="I7" s="36" t="s">
        <v>165</v>
      </c>
      <c r="J7" s="36" t="s">
        <v>166</v>
      </c>
    </row>
    <row r="8" spans="2:10">
      <c r="I8" s="36" t="s">
        <v>167</v>
      </c>
      <c r="J8" s="36" t="s">
        <v>168</v>
      </c>
    </row>
    <row r="9" spans="2:10">
      <c r="B9" s="29" t="s">
        <v>31</v>
      </c>
      <c r="D9" s="31"/>
    </row>
    <row r="10" spans="2:10">
      <c r="B10" s="30" t="str">
        <f ca="1">INDIRECT("'"&amp;B9 &amp; "'!"&amp;$I$3)</f>
        <v>Highway B</v>
      </c>
      <c r="C10" s="32" t="s">
        <v>2</v>
      </c>
      <c r="D10" s="30" t="str">
        <f ca="1">INDIRECT("'"&amp;B9 &amp; "'!"&amp;$J$3)</f>
        <v>Griff &amp; Coton A</v>
      </c>
    </row>
    <row r="11" spans="2:10">
      <c r="B11" s="30" t="str">
        <f ca="1">INDIRECT("'"&amp;B9 &amp; "'!"&amp;$I$4)</f>
        <v>Ambleside C</v>
      </c>
      <c r="C11" s="32" t="s">
        <v>2</v>
      </c>
      <c r="D11" s="30" t="str">
        <f ca="1">INDIRECT("'"&amp;B9 &amp; "'!"&amp;$J$4)</f>
        <v>Stockton A</v>
      </c>
    </row>
    <row r="12" spans="2:10">
      <c r="B12" s="30" t="str">
        <f ca="1">INDIRECT("'"&amp;B9 &amp; "'!"&amp;$I$5)</f>
        <v>Arden</v>
      </c>
      <c r="C12" s="32" t="s">
        <v>2</v>
      </c>
      <c r="D12" s="30" t="str">
        <f ca="1">INDIRECT("'"&amp;B9 &amp; "'!"&amp;$J$5)</f>
        <v>Henley C</v>
      </c>
    </row>
    <row r="13" spans="2:10">
      <c r="B13" s="30" t="str">
        <f ca="1">INDIRECT("'"&amp;B9 &amp; "'!"&amp;$I$6)</f>
        <v>Copsewood C</v>
      </c>
      <c r="C13" s="32" t="s">
        <v>2</v>
      </c>
      <c r="D13" s="30" t="str">
        <f ca="1">INDIRECT("'"&amp;B9 &amp; "'!"&amp;$J$6)</f>
        <v>Bulkington B</v>
      </c>
    </row>
    <row r="14" spans="2:10">
      <c r="B14" s="30" t="str">
        <f ca="1">INDIRECT("'"&amp;B9 &amp; "'!"&amp;$I$7)</f>
        <v>Henley B</v>
      </c>
      <c r="C14" s="32" t="s">
        <v>2</v>
      </c>
      <c r="D14" s="30" t="str">
        <f ca="1">INDIRECT("'"&amp;B9 &amp; "'!"&amp;$J$7)</f>
        <v>Godiva A</v>
      </c>
    </row>
    <row r="16" spans="2:10">
      <c r="B16" s="29" t="s">
        <v>32</v>
      </c>
      <c r="D16" s="31"/>
    </row>
    <row r="17" spans="2:4">
      <c r="B17" s="30" t="str">
        <f ca="1">INDIRECT("'"&amp;B16 &amp; "'!"&amp;$I$3)</f>
        <v>Bulkington C</v>
      </c>
      <c r="C17" s="32" t="s">
        <v>2</v>
      </c>
      <c r="D17" s="30" t="str">
        <f ca="1">INDIRECT("'"&amp;B16 &amp; "'!"&amp;$J$3)</f>
        <v>LMR Rugby A</v>
      </c>
    </row>
    <row r="18" spans="2:4">
      <c r="B18" s="30" t="str">
        <f ca="1">INDIRECT("'"&amp;B16 &amp; "'!"&amp;$J$4)</f>
        <v>Nuneaton Old Eds</v>
      </c>
      <c r="C18" s="32" t="s">
        <v>2</v>
      </c>
      <c r="D18" s="30" t="str">
        <f ca="1">INDIRECT("'"&amp;B16 &amp; "'!"&amp;$I$4)</f>
        <v>Harbury A</v>
      </c>
    </row>
    <row r="19" spans="2:4">
      <c r="B19" s="30" t="str">
        <f ca="1">INDIRECT("'"&amp;B16 &amp; "'!"&amp;$I$5)</f>
        <v>Coventry Sphinx A</v>
      </c>
      <c r="C19" s="32" t="s">
        <v>2</v>
      </c>
      <c r="D19" s="30" t="str">
        <f ca="1">INDIRECT("'"&amp;B16 &amp; "'!"&amp;$J$5)</f>
        <v>Leamington B</v>
      </c>
    </row>
    <row r="20" spans="2:4">
      <c r="B20" s="30" t="str">
        <f ca="1">INDIRECT("'"&amp;B16 &amp; "'!"&amp;$I$6)</f>
        <v>Stockton B</v>
      </c>
      <c r="C20" s="32" t="s">
        <v>2</v>
      </c>
      <c r="D20" s="30" t="str">
        <f ca="1">INDIRECT("'"&amp;B16 &amp; "'!"&amp;$J$6)</f>
        <v>Ernesford A</v>
      </c>
    </row>
    <row r="21" spans="2:4">
      <c r="B21" s="30" t="str">
        <f ca="1">INDIRECT("'"&amp;B16 &amp; "'!"&amp;$I$7)</f>
        <v>Leamington C</v>
      </c>
      <c r="C21" s="32" t="s">
        <v>2</v>
      </c>
      <c r="D21" s="30" t="str">
        <f ca="1">INDIRECT("'"&amp;B16 &amp; "'!"&amp;$J$7)</f>
        <v>Hinckley A</v>
      </c>
    </row>
    <row r="22" spans="2:4">
      <c r="C22" s="32"/>
    </row>
    <row r="23" spans="2:4">
      <c r="B23" s="29" t="s">
        <v>33</v>
      </c>
      <c r="D23" s="31"/>
    </row>
    <row r="24" spans="2:4">
      <c r="B24" s="30" t="str">
        <f ca="1">INDIRECT("'"&amp;B23 &amp; "'!"&amp;$I$3)</f>
        <v>Ernesford B</v>
      </c>
      <c r="C24" s="32" t="s">
        <v>2</v>
      </c>
      <c r="D24" s="30" t="str">
        <f ca="1">INDIRECT("'"&amp;B23 &amp; "'!"&amp;$J$3)</f>
        <v>Offchurch A</v>
      </c>
    </row>
    <row r="25" spans="2:4">
      <c r="B25" s="30" t="str">
        <f ca="1">INDIRECT("'"&amp;B23 &amp; "'!"&amp;$I$4)</f>
        <v>LMR Rugby B</v>
      </c>
      <c r="C25" s="32" t="s">
        <v>2</v>
      </c>
      <c r="D25" s="30" t="str">
        <f ca="1">INDIRECT("'"&amp;B23 &amp; "'!"&amp;$J$4)</f>
        <v>Copsewood D</v>
      </c>
    </row>
    <row r="26" spans="2:4">
      <c r="B26" s="30" t="str">
        <f ca="1">INDIRECT("'"&amp;B23 &amp; "'!"&amp;$J$5)</f>
        <v>Leamington D</v>
      </c>
      <c r="C26" s="32" t="s">
        <v>2</v>
      </c>
      <c r="D26" s="30" t="str">
        <f ca="1">INDIRECT("'"&amp;B23 &amp; "'!"&amp;$I$5)</f>
        <v>Jets</v>
      </c>
    </row>
    <row r="27" spans="2:4">
      <c r="B27" s="30" t="str">
        <f ca="1">INDIRECT("'"&amp;B23 &amp; "'!"&amp;$I$6)</f>
        <v>C&amp;NW A</v>
      </c>
      <c r="C27" s="32" t="s">
        <v>2</v>
      </c>
      <c r="D27" s="30" t="str">
        <f ca="1">INDIRECT("'"&amp;B23 &amp; "'!"&amp;$J$6)</f>
        <v>Ernesford C</v>
      </c>
    </row>
    <row r="28" spans="2:4">
      <c r="B28" s="30" t="str">
        <f ca="1">INDIRECT("'"&amp;B23 &amp; "'!"&amp;$I$7)</f>
        <v>Jaguar Landrover A</v>
      </c>
      <c r="C28" s="32" t="s">
        <v>2</v>
      </c>
      <c r="D28" s="30" t="str">
        <f ca="1">INDIRECT("'"&amp;B23 &amp; "'!"&amp;$J$7)</f>
        <v>Arleys Angels</v>
      </c>
    </row>
    <row r="30" spans="2:4">
      <c r="B30" s="29" t="s">
        <v>34</v>
      </c>
      <c r="D30" s="31"/>
    </row>
    <row r="31" spans="2:4">
      <c r="B31" s="30" t="str">
        <f ca="1">INDIRECT("'"&amp;B30 &amp; "'!"&amp;$I$3)</f>
        <v>Kersley A</v>
      </c>
      <c r="C31" s="32" t="s">
        <v>2</v>
      </c>
      <c r="D31" s="30" t="str">
        <f ca="1">INDIRECT("'"&amp;B30 &amp; "'!"&amp;$J$3)</f>
        <v>Ambleside D</v>
      </c>
    </row>
    <row r="32" spans="2:4">
      <c r="B32" s="30" t="str">
        <f ca="1">INDIRECT("'"&amp;B30 &amp; "'!"&amp;$I$4)</f>
        <v>Ambleside E</v>
      </c>
      <c r="C32" s="32" t="s">
        <v>2</v>
      </c>
      <c r="D32" s="30" t="str">
        <f ca="1">INDIRECT("'"&amp;B30 &amp; "'!"&amp;$J$4)</f>
        <v>Stockton C</v>
      </c>
    </row>
    <row r="33" spans="2:4">
      <c r="B33" s="30" t="str">
        <f ca="1">INDIRECT("'"&amp;B30 &amp; "'!"&amp;$I$5)</f>
        <v>Godiva B</v>
      </c>
      <c r="C33" s="32" t="s">
        <v>2</v>
      </c>
      <c r="D33" s="30" t="str">
        <f ca="1">INDIRECT("'"&amp;B30 &amp; "'!"&amp;$J$5)</f>
        <v>Ambleside F</v>
      </c>
    </row>
    <row r="34" spans="2:4">
      <c r="B34" s="30" t="str">
        <f ca="1">INDIRECT("'"&amp;B30 &amp; "'!"&amp;$I$6)</f>
        <v>Alvis A</v>
      </c>
      <c r="C34" s="32" t="s">
        <v>2</v>
      </c>
      <c r="D34" s="30" t="str">
        <f ca="1">INDIRECT("'"&amp;B30 &amp; "'!"&amp;$J$6)</f>
        <v>Bulkington D</v>
      </c>
    </row>
    <row r="35" spans="2:4">
      <c r="B35" s="30" t="str">
        <f ca="1">INDIRECT("'"&amp;B30 &amp; "'!"&amp;$J$7)</f>
        <v>Synergy C</v>
      </c>
      <c r="C35" s="32" t="s">
        <v>2</v>
      </c>
      <c r="D35" s="30" t="str">
        <f ca="1">INDIRECT("'"&amp;B30 &amp; "'!"&amp;$I$7)</f>
        <v>Whitnash</v>
      </c>
    </row>
    <row r="37" spans="2:4">
      <c r="B37" s="29" t="s">
        <v>35</v>
      </c>
      <c r="D37" s="31"/>
    </row>
    <row r="38" spans="2:4">
      <c r="B38" s="30" t="str">
        <f t="shared" ref="B38" ca="1" si="0">INDIRECT("'"&amp;B37 &amp; "'!"&amp;$I$3)</f>
        <v>Alvis B</v>
      </c>
      <c r="C38" s="32" t="s">
        <v>2</v>
      </c>
      <c r="D38" s="30" t="str">
        <f t="shared" ref="D38" ca="1" si="1">INDIRECT("'"&amp;B37 &amp; "'!"&amp;$J$3)</f>
        <v>Leamington E</v>
      </c>
    </row>
    <row r="39" spans="2:4">
      <c r="B39" s="30" t="str">
        <f t="shared" ref="B39" ca="1" si="2">INDIRECT("'"&amp;B37 &amp; "'!"&amp;$I$4)</f>
        <v>Griff &amp; Coton B</v>
      </c>
      <c r="C39" s="32" t="s">
        <v>2</v>
      </c>
      <c r="D39" s="30" t="str">
        <f t="shared" ref="D39" ca="1" si="3">INDIRECT("'"&amp;B37 &amp; "'!"&amp;$J$4)</f>
        <v>C&amp;NW B</v>
      </c>
    </row>
    <row r="40" spans="2:4">
      <c r="B40" s="30" t="str">
        <f t="shared" ref="B40" ca="1" si="4">INDIRECT("'"&amp;B37 &amp; "'!"&amp;$I$5)</f>
        <v>Hinckley B</v>
      </c>
      <c r="C40" s="32" t="s">
        <v>2</v>
      </c>
      <c r="D40" s="30" t="str">
        <f t="shared" ref="D40" ca="1" si="5">INDIRECT("'"&amp;B37 &amp; "'!"&amp;$J$5)</f>
        <v>Henley E</v>
      </c>
    </row>
    <row r="41" spans="2:4">
      <c r="B41" s="30" t="str">
        <f t="shared" ref="B41" ca="1" si="6">INDIRECT("'"&amp;B37 &amp; "'!"&amp;$I$6)</f>
        <v>C&amp;NW C</v>
      </c>
      <c r="C41" s="32" t="s">
        <v>2</v>
      </c>
      <c r="D41" s="30" t="str">
        <f t="shared" ref="D41" ca="1" si="7">INDIRECT("'"&amp;B37 &amp; "'!"&amp;$J$6)</f>
        <v>Highway C</v>
      </c>
    </row>
    <row r="42" spans="2:4">
      <c r="B42" s="30" t="str">
        <f t="shared" ref="B42" ca="1" si="8">INDIRECT("'"&amp;B37 &amp; "'!"&amp;$I$7)</f>
        <v>Henley D</v>
      </c>
      <c r="C42" s="32" t="s">
        <v>2</v>
      </c>
      <c r="D42" s="30" t="str">
        <f t="shared" ref="D42" ca="1" si="9">INDIRECT("'"&amp;B37 &amp; "'!"&amp;$J$7)</f>
        <v>Hinckley C</v>
      </c>
    </row>
    <row r="44" spans="2:4">
      <c r="B44" s="29" t="s">
        <v>36</v>
      </c>
      <c r="D44" s="31"/>
    </row>
    <row r="45" spans="2:4">
      <c r="B45" s="30" t="str">
        <f t="shared" ref="B45" ca="1" si="10">INDIRECT("'"&amp;B44 &amp; "'!"&amp;$I$3)</f>
        <v>Ernesford D</v>
      </c>
      <c r="C45" s="32" t="s">
        <v>2</v>
      </c>
      <c r="D45" s="30" t="str">
        <f t="shared" ref="D45" ca="1" si="11">INDIRECT("'"&amp;B44 &amp; "'!"&amp;$J$3)</f>
        <v>LMR Rugby C</v>
      </c>
    </row>
    <row r="46" spans="2:4">
      <c r="B46" s="30" t="str">
        <f t="shared" ref="B46" ca="1" si="12">INDIRECT("'"&amp;B44 &amp; "'!"&amp;$I$4)</f>
        <v>Offchurch B</v>
      </c>
      <c r="C46" s="32" t="s">
        <v>2</v>
      </c>
      <c r="D46" s="30" t="str">
        <f t="shared" ref="D46" ca="1" si="13">INDIRECT("'"&amp;B44 &amp; "'!"&amp;$J$4)</f>
        <v>C&amp;NW D</v>
      </c>
    </row>
    <row r="47" spans="2:4">
      <c r="B47" s="30" t="str">
        <f t="shared" ref="B47" ca="1" si="14">INDIRECT("'"&amp;B44 &amp; "'!"&amp;$I$5)</f>
        <v>Hinckley D</v>
      </c>
      <c r="C47" s="32" t="s">
        <v>2</v>
      </c>
      <c r="D47" s="30" t="str">
        <f t="shared" ref="D47" ca="1" si="15">INDIRECT("'"&amp;B44 &amp; "'!"&amp;$J$5)</f>
        <v>Alec High</v>
      </c>
    </row>
    <row r="48" spans="2:4">
      <c r="B48" s="30" t="str">
        <f t="shared" ref="B48" ca="1" si="16">INDIRECT("'"&amp;B44 &amp; "'!"&amp;$I$6)</f>
        <v>Copsewood E</v>
      </c>
      <c r="C48" s="32" t="s">
        <v>2</v>
      </c>
      <c r="D48" s="30" t="str">
        <f t="shared" ref="D48" ca="1" si="17">INDIRECT("'"&amp;B44 &amp; "'!"&amp;$J$6)</f>
        <v>Kersley B</v>
      </c>
    </row>
    <row r="49" spans="2:4">
      <c r="B49" s="30" t="str">
        <f t="shared" ref="B49" ca="1" si="18">INDIRECT("'"&amp;B44 &amp; "'!"&amp;$I$7)</f>
        <v>Harbury B</v>
      </c>
      <c r="C49" s="32" t="s">
        <v>2</v>
      </c>
      <c r="D49" s="30" t="str">
        <f t="shared" ref="D49" ca="1" si="19">INDIRECT("'"&amp;B44 &amp; "'!"&amp;$J$7)</f>
        <v>Coventry Sphinx B</v>
      </c>
    </row>
    <row r="51" spans="2:4">
      <c r="B51" s="29" t="s">
        <v>37</v>
      </c>
      <c r="D51" s="31"/>
    </row>
    <row r="52" spans="2:4">
      <c r="B52" s="30" t="str">
        <f ca="1">+OFFSET('Division 7'!G3,24,0)</f>
        <v>Ambleside G</v>
      </c>
      <c r="C52" s="32" t="str">
        <f ca="1">+OFFSET('Division 7'!F3,24,0)</f>
        <v>v</v>
      </c>
      <c r="D52" s="30" t="str">
        <f ca="1">+OFFSET('Division 7'!E3,24,0)</f>
        <v>Alvis C</v>
      </c>
    </row>
    <row r="53" spans="2:4">
      <c r="B53" s="30" t="str">
        <f ca="1">+OFFSET('Division 7'!E4,24,0)</f>
        <v>Ernesford E</v>
      </c>
      <c r="C53" s="32" t="str">
        <f ca="1">+OFFSET('Division 7'!F4,24,0)</f>
        <v>v</v>
      </c>
      <c r="D53" s="30" t="str">
        <f ca="1">+OFFSET('Division 7'!G4,24,0)</f>
        <v>Hinckley F</v>
      </c>
    </row>
    <row r="54" spans="2:4">
      <c r="B54" s="30" t="str">
        <f ca="1">+OFFSET('Division 7'!G5,24,0)</f>
        <v>Stockton D</v>
      </c>
      <c r="C54" s="32" t="str">
        <f ca="1">+OFFSET('Division 7'!F5,24,0)</f>
        <v>v</v>
      </c>
      <c r="D54" s="30" t="str">
        <f ca="1">+OFFSET('Division 7'!E5,24,0)</f>
        <v>Godiva C</v>
      </c>
    </row>
    <row r="55" spans="2:4">
      <c r="B55" s="30" t="str">
        <f ca="1">+OFFSET('Division 7'!E6,24,0)</f>
        <v>Griff &amp; Coton C</v>
      </c>
      <c r="C55" s="32" t="str">
        <f ca="1">+OFFSET('Division 7'!F6,24,0)</f>
        <v>v</v>
      </c>
      <c r="D55" s="30" t="str">
        <f ca="1">+OFFSET('Division 7'!G6,24,0)</f>
        <v>Jaguar Landrover B</v>
      </c>
    </row>
    <row r="56" spans="2:4">
      <c r="B56" s="30" t="str">
        <f ca="1">+OFFSET('Division 7'!G7,24,0)</f>
        <v>Highway D</v>
      </c>
      <c r="C56" s="32" t="str">
        <f ca="1">+OFFSET('Division 7'!F7,24,0)</f>
        <v>v</v>
      </c>
      <c r="D56" s="30" t="str">
        <f ca="1">+OFFSET('Division 7'!E7,24,0)</f>
        <v>Hinckley E</v>
      </c>
    </row>
    <row r="57" spans="2:4">
      <c r="B57" s="30" t="str">
        <f ca="1">+OFFSET('Division 7'!E8,24,0)</f>
        <v>Bedworth</v>
      </c>
      <c r="C57" s="32" t="str">
        <f ca="1">+OFFSET('Division 7'!F8,24,0)</f>
        <v>v</v>
      </c>
      <c r="D57" s="30" t="str">
        <f ca="1">+OFFSET('Division 7'!G8,24,0)</f>
        <v>Cherry Bombs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D57" sqref="B2:D57"/>
    </sheetView>
  </sheetViews>
  <sheetFormatPr defaultRowHeight="15"/>
  <cols>
    <col min="1" max="1" width="9.140625" style="30"/>
    <col min="2" max="2" width="14.7109375" style="30" customWidth="1"/>
    <col min="3" max="16384" width="9.140625" style="30"/>
  </cols>
  <sheetData>
    <row r="2" spans="2:10">
      <c r="B2" s="29" t="s">
        <v>30</v>
      </c>
      <c r="D2" s="31"/>
    </row>
    <row r="3" spans="2:10">
      <c r="B3" s="30" t="str">
        <f ca="1">INDIRECT("'"&amp;B2 &amp; "'!"&amp;$I$3)</f>
        <v>Leamington A</v>
      </c>
      <c r="C3" s="32" t="s">
        <v>2</v>
      </c>
      <c r="D3" s="30" t="str">
        <f ca="1">INDIRECT("'"&amp;B2 &amp; "'!"&amp;$J$3)</f>
        <v>Ambleside B</v>
      </c>
      <c r="I3" s="33" t="s">
        <v>169</v>
      </c>
      <c r="J3" s="32" t="s">
        <v>170</v>
      </c>
    </row>
    <row r="4" spans="2:10">
      <c r="B4" s="30" t="str">
        <f ca="1">INDIRECT("'"&amp;B2 &amp; "'!"&amp;$I$4)</f>
        <v>Ambleside A</v>
      </c>
      <c r="C4" s="32" t="s">
        <v>2</v>
      </c>
      <c r="D4" s="30" t="str">
        <f ca="1">INDIRECT("'"&amp;B2 &amp; "'!"&amp;$J$4)</f>
        <v>Bulkington A</v>
      </c>
      <c r="I4" s="32" t="s">
        <v>171</v>
      </c>
      <c r="J4" s="32" t="s">
        <v>172</v>
      </c>
    </row>
    <row r="5" spans="2:10">
      <c r="B5" s="30" t="str">
        <f ca="1">INDIRECT("'"&amp;B2 &amp; "'!"&amp;$I$5)</f>
        <v>Highway A</v>
      </c>
      <c r="C5" s="32" t="s">
        <v>2</v>
      </c>
      <c r="D5" s="30" t="str">
        <f ca="1">INDIRECT("'"&amp;B2 &amp; "'!"&amp;$J$5)</f>
        <v>Synergy B</v>
      </c>
      <c r="I5" s="32" t="s">
        <v>173</v>
      </c>
      <c r="J5" s="32" t="s">
        <v>174</v>
      </c>
    </row>
    <row r="6" spans="2:10">
      <c r="B6" s="30" t="str">
        <f ca="1">INDIRECT("'"&amp;B2 &amp; "'!"&amp;$I$6)</f>
        <v>Synergy A</v>
      </c>
      <c r="C6" s="32" t="s">
        <v>2</v>
      </c>
      <c r="D6" s="30" t="str">
        <f ca="1">INDIRECT("'"&amp;B2 &amp; "'!"&amp;$J$6)</f>
        <v>Copsewood A</v>
      </c>
      <c r="I6" s="32" t="s">
        <v>175</v>
      </c>
      <c r="J6" s="32" t="s">
        <v>176</v>
      </c>
    </row>
    <row r="7" spans="2:10">
      <c r="B7" s="30" t="str">
        <f ca="1">INDIRECT("'"&amp;B2 &amp; "'!"&amp;$I$7)</f>
        <v>Copsewood B</v>
      </c>
      <c r="C7" s="32" t="s">
        <v>2</v>
      </c>
      <c r="D7" s="30" t="str">
        <f ca="1">INDIRECT("'"&amp;B2 &amp; "'!"&amp;$J$7)</f>
        <v>Henley A</v>
      </c>
      <c r="I7" s="32" t="s">
        <v>177</v>
      </c>
      <c r="J7" s="32" t="s">
        <v>178</v>
      </c>
    </row>
    <row r="8" spans="2:10">
      <c r="I8" s="32" t="s">
        <v>179</v>
      </c>
      <c r="J8" s="32" t="s">
        <v>180</v>
      </c>
    </row>
    <row r="9" spans="2:10">
      <c r="B9" s="29" t="s">
        <v>31</v>
      </c>
      <c r="D9" s="31"/>
    </row>
    <row r="10" spans="2:10">
      <c r="B10" s="30" t="str">
        <f ca="1">INDIRECT("'"&amp;B9 &amp; "'!"&amp;$I$3)</f>
        <v>Henley B</v>
      </c>
      <c r="C10" s="32" t="s">
        <v>2</v>
      </c>
      <c r="D10" s="30" t="str">
        <f ca="1">INDIRECT("'"&amp;B9 &amp; "'!"&amp;$J$3)</f>
        <v>Griff &amp; Coton A</v>
      </c>
    </row>
    <row r="11" spans="2:10">
      <c r="B11" s="30" t="str">
        <f ca="1">INDIRECT("'"&amp;B9 &amp; "'!"&amp;$I$4)</f>
        <v>Ambleside C</v>
      </c>
      <c r="C11" s="32" t="s">
        <v>2</v>
      </c>
      <c r="D11" s="30" t="str">
        <f ca="1">INDIRECT("'"&amp;B9 &amp; "'!"&amp;$J$4)</f>
        <v>Highway B</v>
      </c>
    </row>
    <row r="12" spans="2:10">
      <c r="B12" s="30" t="str">
        <f ca="1">INDIRECT("'"&amp;B9 &amp; "'!"&amp;$I$5)</f>
        <v>Bulkington B</v>
      </c>
      <c r="C12" s="32" t="s">
        <v>2</v>
      </c>
      <c r="D12" s="30" t="str">
        <f ca="1">INDIRECT("'"&amp;B9 &amp; "'!"&amp;$J$5)</f>
        <v>Arden</v>
      </c>
    </row>
    <row r="13" spans="2:10">
      <c r="B13" s="30" t="str">
        <f ca="1">INDIRECT("'"&amp;B9 &amp; "'!"&amp;$I$6)</f>
        <v>Godiva A</v>
      </c>
      <c r="C13" s="32" t="s">
        <v>2</v>
      </c>
      <c r="D13" s="30" t="str">
        <f ca="1">INDIRECT("'"&amp;B9 &amp; "'!"&amp;$J$6)</f>
        <v>Copsewood C</v>
      </c>
    </row>
    <row r="14" spans="2:10">
      <c r="B14" s="30" t="str">
        <f ca="1">INDIRECT("'"&amp;B9 &amp; "'!"&amp;$I$7)</f>
        <v>Stockton A</v>
      </c>
      <c r="C14" s="32" t="s">
        <v>2</v>
      </c>
      <c r="D14" s="30" t="str">
        <f ca="1">INDIRECT("'"&amp;B9 &amp; "'!"&amp;$J$7)</f>
        <v>Henley C</v>
      </c>
    </row>
    <row r="16" spans="2:10">
      <c r="B16" s="29" t="s">
        <v>32</v>
      </c>
      <c r="D16" s="31"/>
    </row>
    <row r="17" spans="2:4">
      <c r="B17" s="30" t="str">
        <f ca="1">INDIRECT("'"&amp;B16 &amp; "'!"&amp;$I$3)</f>
        <v>Leamington C</v>
      </c>
      <c r="C17" s="32" t="s">
        <v>2</v>
      </c>
      <c r="D17" s="30" t="str">
        <f ca="1">INDIRECT("'"&amp;B16 &amp; "'!"&amp;$J$3)</f>
        <v>LMR Rugby A</v>
      </c>
    </row>
    <row r="18" spans="2:4">
      <c r="B18" s="30" t="str">
        <f ca="1">INDIRECT("'"&amp;B16 &amp; "'!"&amp;$I$4)</f>
        <v>Harbury A</v>
      </c>
      <c r="C18" s="32" t="s">
        <v>2</v>
      </c>
      <c r="D18" s="30" t="str">
        <f ca="1">INDIRECT("'"&amp;B16 &amp; "'!"&amp;$J$4)</f>
        <v>Bulkington C</v>
      </c>
    </row>
    <row r="19" spans="2:4">
      <c r="B19" s="30" t="str">
        <f ca="1">INDIRECT("'"&amp;B16 &amp; "'!"&amp;$I$5)</f>
        <v>Ernesford A</v>
      </c>
      <c r="C19" s="32" t="s">
        <v>2</v>
      </c>
      <c r="D19" s="30" t="str">
        <f ca="1">INDIRECT("'"&amp;B16 &amp; "'!"&amp;$J$5)</f>
        <v>Coventry Sphinx A</v>
      </c>
    </row>
    <row r="20" spans="2:4">
      <c r="B20" s="30" t="str">
        <f ca="1">INDIRECT("'"&amp;B16 &amp; "'!"&amp;$I$6)</f>
        <v>Hinckley A</v>
      </c>
      <c r="C20" s="32" t="s">
        <v>2</v>
      </c>
      <c r="D20" s="30" t="str">
        <f ca="1">INDIRECT("'"&amp;B16 &amp; "'!"&amp;$J$6)</f>
        <v>Stockton B</v>
      </c>
    </row>
    <row r="21" spans="2:4">
      <c r="B21" s="30" t="str">
        <f ca="1">INDIRECT("'"&amp;B16 &amp; "'!"&amp;$I$7)</f>
        <v>Nuneaton Old Eds</v>
      </c>
      <c r="C21" s="32" t="s">
        <v>2</v>
      </c>
      <c r="D21" s="30" t="str">
        <f ca="1">INDIRECT("'"&amp;B16 &amp; "'!"&amp;$J$7)</f>
        <v>Leamington B</v>
      </c>
    </row>
    <row r="22" spans="2:4">
      <c r="C22" s="32"/>
    </row>
    <row r="23" spans="2:4">
      <c r="B23" s="29" t="s">
        <v>33</v>
      </c>
      <c r="D23" s="31"/>
    </row>
    <row r="24" spans="2:4">
      <c r="B24" s="30" t="str">
        <f ca="1">INDIRECT("'"&amp;B23 &amp; "'!"&amp;$I$3)</f>
        <v>Jaguar Landrover A</v>
      </c>
      <c r="C24" s="32" t="s">
        <v>2</v>
      </c>
      <c r="D24" s="30" t="str">
        <f ca="1">INDIRECT("'"&amp;B23 &amp; "'!"&amp;$J$3)</f>
        <v>Offchurch A</v>
      </c>
    </row>
    <row r="25" spans="2:4">
      <c r="B25" s="30" t="str">
        <f ca="1">INDIRECT("'"&amp;B23 &amp; "'!"&amp;$I$4)</f>
        <v>LMR Rugby B</v>
      </c>
      <c r="C25" s="32" t="s">
        <v>2</v>
      </c>
      <c r="D25" s="30" t="str">
        <f ca="1">INDIRECT("'"&amp;B23 &amp; "'!"&amp;$J$4)</f>
        <v>Ernesford B</v>
      </c>
    </row>
    <row r="26" spans="2:4">
      <c r="B26" s="30" t="str">
        <f ca="1">INDIRECT("'"&amp;B23 &amp; "'!"&amp;$I$5)</f>
        <v>Ernesford C</v>
      </c>
      <c r="C26" s="32" t="s">
        <v>2</v>
      </c>
      <c r="D26" s="30" t="str">
        <f ca="1">INDIRECT("'"&amp;B23 &amp; "'!"&amp;$J$5)</f>
        <v>Jets</v>
      </c>
    </row>
    <row r="27" spans="2:4">
      <c r="B27" s="30" t="str">
        <f ca="1">INDIRECT("'"&amp;B23 &amp; "'!"&amp;$I$6)</f>
        <v>Arleys Angels</v>
      </c>
      <c r="C27" s="32" t="s">
        <v>2</v>
      </c>
      <c r="D27" s="30" t="str">
        <f ca="1">INDIRECT("'"&amp;B23 &amp; "'!"&amp;$J$6)</f>
        <v>C&amp;NW A</v>
      </c>
    </row>
    <row r="28" spans="2:4">
      <c r="B28" s="30" t="str">
        <f ca="1">INDIRECT("'"&amp;B23 &amp; "'!"&amp;$I$7)</f>
        <v>Copsewood D</v>
      </c>
      <c r="C28" s="32" t="s">
        <v>2</v>
      </c>
      <c r="D28" s="30" t="str">
        <f ca="1">INDIRECT("'"&amp;B23 &amp; "'!"&amp;$J$7)</f>
        <v>Leamington D</v>
      </c>
    </row>
    <row r="30" spans="2:4">
      <c r="B30" s="29" t="s">
        <v>34</v>
      </c>
      <c r="D30" s="31"/>
    </row>
    <row r="31" spans="2:4">
      <c r="B31" s="30" t="str">
        <f ca="1">INDIRECT("'"&amp;B30 &amp; "'!"&amp;$I$3)</f>
        <v>Whitnash</v>
      </c>
      <c r="C31" s="32" t="s">
        <v>2</v>
      </c>
      <c r="D31" s="30" t="str">
        <f ca="1">INDIRECT("'"&amp;B30 &amp; "'!"&amp;$J$3)</f>
        <v>Ambleside D</v>
      </c>
    </row>
    <row r="32" spans="2:4">
      <c r="B32" s="30" t="str">
        <f ca="1">INDIRECT("'"&amp;B30 &amp; "'!"&amp;$I$4)</f>
        <v>Ambleside E</v>
      </c>
      <c r="C32" s="32" t="s">
        <v>2</v>
      </c>
      <c r="D32" s="30" t="str">
        <f ca="1">INDIRECT("'"&amp;B30 &amp; "'!"&amp;$J$4)</f>
        <v>Kersley A</v>
      </c>
    </row>
    <row r="33" spans="2:4">
      <c r="B33" s="30" t="str">
        <f ca="1">INDIRECT("'"&amp;B30 &amp; "'!"&amp;$I$5)</f>
        <v>Bulkington D</v>
      </c>
      <c r="C33" s="32" t="s">
        <v>2</v>
      </c>
      <c r="D33" s="30" t="str">
        <f ca="1">INDIRECT("'"&amp;B30 &amp; "'!"&amp;$J$5)</f>
        <v>Godiva B</v>
      </c>
    </row>
    <row r="34" spans="2:4">
      <c r="B34" s="30" t="str">
        <f ca="1">INDIRECT("'"&amp;B30 &amp; "'!"&amp;$J$6)</f>
        <v>Alvis A</v>
      </c>
      <c r="C34" s="32" t="s">
        <v>2</v>
      </c>
      <c r="D34" s="30" t="str">
        <f ca="1">INDIRECT("'"&amp;B30 &amp; "'!"&amp;$I$6)</f>
        <v>Synergy C</v>
      </c>
    </row>
    <row r="35" spans="2:4">
      <c r="B35" s="30" t="str">
        <f ca="1">INDIRECT("'"&amp;B30 &amp; "'!"&amp;$I$7)</f>
        <v>Stockton C</v>
      </c>
      <c r="C35" s="32" t="s">
        <v>2</v>
      </c>
      <c r="D35" s="30" t="str">
        <f ca="1">INDIRECT("'"&amp;B30 &amp; "'!"&amp;$J$7)</f>
        <v>Ambleside F</v>
      </c>
    </row>
    <row r="37" spans="2:4">
      <c r="B37" s="29" t="s">
        <v>35</v>
      </c>
      <c r="D37" s="31"/>
    </row>
    <row r="38" spans="2:4">
      <c r="B38" s="30" t="str">
        <f t="shared" ref="B38" ca="1" si="0">INDIRECT("'"&amp;B37 &amp; "'!"&amp;$I$3)</f>
        <v>Henley D</v>
      </c>
      <c r="C38" s="32" t="s">
        <v>2</v>
      </c>
      <c r="D38" s="30" t="str">
        <f t="shared" ref="D38" ca="1" si="1">INDIRECT("'"&amp;B37 &amp; "'!"&amp;$J$3)</f>
        <v>Leamington E</v>
      </c>
    </row>
    <row r="39" spans="2:4">
      <c r="B39" s="30" t="str">
        <f t="shared" ref="B39" ca="1" si="2">INDIRECT("'"&amp;B37 &amp; "'!"&amp;$I$4)</f>
        <v>Griff &amp; Coton B</v>
      </c>
      <c r="C39" s="32" t="s">
        <v>2</v>
      </c>
      <c r="D39" s="30" t="str">
        <f t="shared" ref="D39" ca="1" si="3">INDIRECT("'"&amp;B37 &amp; "'!"&amp;$J$4)</f>
        <v>Alvis B</v>
      </c>
    </row>
    <row r="40" spans="2:4">
      <c r="B40" s="30" t="str">
        <f t="shared" ref="B40" ca="1" si="4">INDIRECT("'"&amp;B37 &amp; "'!"&amp;$I$5)</f>
        <v>Highway C</v>
      </c>
      <c r="C40" s="32" t="s">
        <v>2</v>
      </c>
      <c r="D40" s="30" t="str">
        <f t="shared" ref="D40" ca="1" si="5">INDIRECT("'"&amp;B37 &amp; "'!"&amp;$J$5)</f>
        <v>Hinckley B</v>
      </c>
    </row>
    <row r="41" spans="2:4">
      <c r="B41" s="30" t="str">
        <f t="shared" ref="B41" ca="1" si="6">INDIRECT("'"&amp;B37 &amp; "'!"&amp;$I$6)</f>
        <v>Hinckley C</v>
      </c>
      <c r="C41" s="32" t="s">
        <v>2</v>
      </c>
      <c r="D41" s="30" t="str">
        <f t="shared" ref="D41" ca="1" si="7">INDIRECT("'"&amp;B37 &amp; "'!"&amp;$J$6)</f>
        <v>C&amp;NW C</v>
      </c>
    </row>
    <row r="42" spans="2:4">
      <c r="B42" s="30" t="str">
        <f t="shared" ref="B42" ca="1" si="8">INDIRECT("'"&amp;B37 &amp; "'!"&amp;$I$7)</f>
        <v>C&amp;NW B</v>
      </c>
      <c r="C42" s="32" t="s">
        <v>2</v>
      </c>
      <c r="D42" s="30" t="str">
        <f t="shared" ref="D42" ca="1" si="9">INDIRECT("'"&amp;B37 &amp; "'!"&amp;$J$7)</f>
        <v>Henley E</v>
      </c>
    </row>
    <row r="44" spans="2:4">
      <c r="B44" s="29" t="s">
        <v>36</v>
      </c>
      <c r="D44" s="31"/>
    </row>
    <row r="45" spans="2:4">
      <c r="B45" s="30" t="str">
        <f ca="1">INDIRECT("'"&amp;B44 &amp; "'!"&amp;$J$3)</f>
        <v>LMR Rugby C</v>
      </c>
      <c r="C45" s="32" t="s">
        <v>2</v>
      </c>
      <c r="D45" s="30" t="str">
        <f ca="1">INDIRECT("'"&amp;B44 &amp; "'!"&amp;$I$3)</f>
        <v>Harbury B</v>
      </c>
    </row>
    <row r="46" spans="2:4">
      <c r="B46" s="30" t="str">
        <f t="shared" ref="B46" ca="1" si="10">INDIRECT("'"&amp;B44 &amp; "'!"&amp;$I$4)</f>
        <v>Offchurch B</v>
      </c>
      <c r="C46" s="32" t="s">
        <v>2</v>
      </c>
      <c r="D46" s="30" t="str">
        <f t="shared" ref="D46" ca="1" si="11">INDIRECT("'"&amp;B44 &amp; "'!"&amp;$J$4)</f>
        <v>Ernesford D</v>
      </c>
    </row>
    <row r="47" spans="2:4">
      <c r="B47" s="30" t="str">
        <f t="shared" ref="B47" ca="1" si="12">INDIRECT("'"&amp;B44 &amp; "'!"&amp;$I$5)</f>
        <v>Kersley B</v>
      </c>
      <c r="C47" s="32" t="s">
        <v>2</v>
      </c>
      <c r="D47" s="30" t="str">
        <f t="shared" ref="D47" ca="1" si="13">INDIRECT("'"&amp;B44 &amp; "'!"&amp;$J$5)</f>
        <v>Hinckley D</v>
      </c>
    </row>
    <row r="48" spans="2:4">
      <c r="B48" s="30" t="str">
        <f t="shared" ref="B48" ca="1" si="14">INDIRECT("'"&amp;B44 &amp; "'!"&amp;$I$6)</f>
        <v>Coventry Sphinx B</v>
      </c>
      <c r="C48" s="32" t="s">
        <v>2</v>
      </c>
      <c r="D48" s="30" t="str">
        <f t="shared" ref="D48" ca="1" si="15">INDIRECT("'"&amp;B44 &amp; "'!"&amp;$J$6)</f>
        <v>Copsewood E</v>
      </c>
    </row>
    <row r="49" spans="2:4">
      <c r="B49" s="30" t="str">
        <f t="shared" ref="B49" ca="1" si="16">INDIRECT("'"&amp;B44 &amp; "'!"&amp;$I$7)</f>
        <v>C&amp;NW D</v>
      </c>
      <c r="C49" s="32" t="s">
        <v>2</v>
      </c>
      <c r="D49" s="30" t="str">
        <f t="shared" ref="D49" ca="1" si="17">INDIRECT("'"&amp;B44 &amp; "'!"&amp;$J$7)</f>
        <v>Alec High</v>
      </c>
    </row>
    <row r="51" spans="2:4">
      <c r="B51" s="29" t="s">
        <v>37</v>
      </c>
      <c r="D51" s="31"/>
    </row>
    <row r="52" spans="2:4">
      <c r="B52" s="30" t="str">
        <f ca="1">+OFFSET('Division 7'!G3,32,0)</f>
        <v>Bedworth</v>
      </c>
      <c r="C52" s="32" t="str">
        <f ca="1">+OFFSET('Division 7'!F3,32,0)</f>
        <v>v</v>
      </c>
      <c r="D52" s="30" t="str">
        <f ca="1">+OFFSET('Division 7'!E3,32,0)</f>
        <v>Ambleside G</v>
      </c>
    </row>
    <row r="53" spans="2:4">
      <c r="B53" s="30" t="str">
        <f ca="1">+OFFSET('Division 7'!E4,32,0)</f>
        <v>Hinckley F</v>
      </c>
      <c r="C53" s="32" t="str">
        <f ca="1">+OFFSET('Division 7'!F4,32,0)</f>
        <v>v</v>
      </c>
      <c r="D53" s="30" t="str">
        <f ca="1">+OFFSET('Division 7'!G4,32,0)</f>
        <v>Alvis C</v>
      </c>
    </row>
    <row r="54" spans="2:4">
      <c r="B54" s="30" t="str">
        <f ca="1">+OFFSET('Division 7'!G5,32,0)</f>
        <v>Ernesford E</v>
      </c>
      <c r="C54" s="32" t="str">
        <f ca="1">+OFFSET('Division 7'!F5,32,0)</f>
        <v>v</v>
      </c>
      <c r="D54" s="30" t="str">
        <f ca="1">+OFFSET('Division 7'!E5,32,0)</f>
        <v>Stockton D</v>
      </c>
    </row>
    <row r="55" spans="2:4">
      <c r="B55" s="30" t="str">
        <f ca="1">+OFFSET('Division 7'!G6,32,0)</f>
        <v>Godiva C</v>
      </c>
      <c r="C55" s="32" t="str">
        <f ca="1">+OFFSET('Division 7'!F6,32,0)</f>
        <v>v</v>
      </c>
      <c r="D55" s="30" t="str">
        <f ca="1">+OFFSET('Division 7'!E6,32,0)</f>
        <v>Jaguar Landrover B</v>
      </c>
    </row>
    <row r="56" spans="2:4">
      <c r="B56" s="30" t="str">
        <f ca="1">+OFFSET('Division 7'!E7,32,0)</f>
        <v>Highway D</v>
      </c>
      <c r="C56" s="32" t="str">
        <f ca="1">+OFFSET('Division 7'!F7,32,0)</f>
        <v>v</v>
      </c>
      <c r="D56" s="30" t="str">
        <f ca="1">+OFFSET('Division 7'!G7,32,0)</f>
        <v>Griff &amp; Coton C</v>
      </c>
    </row>
    <row r="57" spans="2:4">
      <c r="B57" s="30" t="str">
        <f ca="1">+OFFSET('Division 7'!G8,32,0)</f>
        <v>Hinckley E</v>
      </c>
      <c r="C57" s="32" t="str">
        <f ca="1">+OFFSET('Division 7'!F8,32,0)</f>
        <v>v</v>
      </c>
      <c r="D57" s="30" t="str">
        <f ca="1">+OFFSET('Division 7'!E8,32,0)</f>
        <v>Cherry Bombs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D57" sqref="B2:D57"/>
    </sheetView>
  </sheetViews>
  <sheetFormatPr defaultRowHeight="15"/>
  <cols>
    <col min="1" max="1" width="9.140625" style="30"/>
    <col min="2" max="2" width="15" style="30" customWidth="1"/>
    <col min="3" max="16384" width="9.140625" style="30"/>
  </cols>
  <sheetData>
    <row r="2" spans="2:10">
      <c r="B2" s="29" t="s">
        <v>30</v>
      </c>
      <c r="D2" s="31"/>
    </row>
    <row r="3" spans="2:10">
      <c r="B3" s="30" t="str">
        <f ca="1">INDIRECT("'"&amp;B2 &amp; "'!"&amp;$I$3)</f>
        <v>Ambleside B</v>
      </c>
      <c r="C3" s="32" t="s">
        <v>2</v>
      </c>
      <c r="D3" s="30" t="str">
        <f ca="1">INDIRECT("'"&amp;B2 &amp; "'!"&amp;$J$3)</f>
        <v>Synergy A</v>
      </c>
      <c r="I3" s="33" t="s">
        <v>181</v>
      </c>
      <c r="J3" s="32" t="s">
        <v>182</v>
      </c>
    </row>
    <row r="4" spans="2:10">
      <c r="B4" s="30" t="str">
        <f ca="1">INDIRECT("'"&amp;B2 &amp; "'!"&amp;$I$4)</f>
        <v>Synergy B</v>
      </c>
      <c r="C4" s="32" t="s">
        <v>2</v>
      </c>
      <c r="D4" s="30" t="str">
        <f ca="1">INDIRECT("'"&amp;B2 &amp; "'!"&amp;$J$4)</f>
        <v>Ambleside A</v>
      </c>
      <c r="I4" s="32" t="s">
        <v>183</v>
      </c>
      <c r="J4" s="32" t="s">
        <v>184</v>
      </c>
    </row>
    <row r="5" spans="2:10">
      <c r="B5" s="30" t="str">
        <f ca="1">INDIRECT("'"&amp;B2 &amp; "'!"&amp;$I$5)</f>
        <v>Copsewood A</v>
      </c>
      <c r="C5" s="32" t="s">
        <v>2</v>
      </c>
      <c r="D5" s="30" t="str">
        <f ca="1">INDIRECT("'"&amp;B2 &amp; "'!"&amp;$J$5)</f>
        <v>Copsewood B</v>
      </c>
      <c r="I5" s="32" t="s">
        <v>185</v>
      </c>
      <c r="J5" s="32" t="s">
        <v>186</v>
      </c>
    </row>
    <row r="6" spans="2:10">
      <c r="B6" s="30" t="str">
        <f ca="1">INDIRECT("'"&amp;B2 &amp; "'!"&amp;$I$6)</f>
        <v>Highway A</v>
      </c>
      <c r="C6" s="32" t="s">
        <v>2</v>
      </c>
      <c r="D6" s="30" t="str">
        <f ca="1">INDIRECT("'"&amp;B2 &amp; "'!"&amp;$J$6)</f>
        <v>Leamington A</v>
      </c>
      <c r="I6" s="32" t="s">
        <v>187</v>
      </c>
      <c r="J6" s="32" t="s">
        <v>188</v>
      </c>
    </row>
    <row r="7" spans="2:10">
      <c r="B7" s="30" t="str">
        <f ca="1">INDIRECT("'"&amp;B2 &amp; "'!"&amp;$I$7)</f>
        <v>Henley A</v>
      </c>
      <c r="C7" s="32" t="s">
        <v>2</v>
      </c>
      <c r="D7" s="30" t="str">
        <f ca="1">INDIRECT("'"&amp;B2 &amp; "'!"&amp;$J$7)</f>
        <v>Bulkington A</v>
      </c>
      <c r="I7" s="32" t="s">
        <v>189</v>
      </c>
      <c r="J7" s="32" t="s">
        <v>190</v>
      </c>
    </row>
    <row r="8" spans="2:10">
      <c r="I8" s="32" t="s">
        <v>191</v>
      </c>
      <c r="J8" s="32" t="s">
        <v>192</v>
      </c>
    </row>
    <row r="9" spans="2:10">
      <c r="B9" s="29" t="s">
        <v>31</v>
      </c>
      <c r="D9" s="31"/>
    </row>
    <row r="10" spans="2:10">
      <c r="B10" s="30" t="str">
        <f ca="1">INDIRECT("'"&amp;B9 &amp; "'!"&amp;$I$3)</f>
        <v>Griff &amp; Coton A</v>
      </c>
      <c r="C10" s="32" t="s">
        <v>2</v>
      </c>
      <c r="D10" s="30" t="str">
        <f ca="1">INDIRECT("'"&amp;B9 &amp; "'!"&amp;$J$3)</f>
        <v>Godiva A</v>
      </c>
    </row>
    <row r="11" spans="2:10">
      <c r="B11" s="30" t="str">
        <f ca="1">INDIRECT("'"&amp;B9 &amp; "'!"&amp;$I$4)</f>
        <v>Arden</v>
      </c>
      <c r="C11" s="32" t="s">
        <v>2</v>
      </c>
      <c r="D11" s="30" t="str">
        <f ca="1">INDIRECT("'"&amp;B9 &amp; "'!"&amp;$J$4)</f>
        <v>Ambleside C</v>
      </c>
    </row>
    <row r="12" spans="2:10">
      <c r="B12" s="30" t="str">
        <f ca="1">INDIRECT("'"&amp;B9 &amp; "'!"&amp;$I$5)</f>
        <v>Copsewood C</v>
      </c>
      <c r="C12" s="32" t="s">
        <v>2</v>
      </c>
      <c r="D12" s="30" t="str">
        <f ca="1">INDIRECT("'"&amp;B9 &amp; "'!"&amp;$J$5)</f>
        <v>Stockton A</v>
      </c>
    </row>
    <row r="13" spans="2:10">
      <c r="B13" s="30" t="str">
        <f ca="1">INDIRECT("'"&amp;B9 &amp; "'!"&amp;$I$6)</f>
        <v>Bulkington B</v>
      </c>
      <c r="C13" s="32" t="s">
        <v>2</v>
      </c>
      <c r="D13" s="30" t="str">
        <f ca="1">INDIRECT("'"&amp;B9 &amp; "'!"&amp;$J$6)</f>
        <v>Henley B</v>
      </c>
    </row>
    <row r="14" spans="2:10">
      <c r="B14" s="30" t="str">
        <f ca="1">INDIRECT("'"&amp;B9 &amp; "'!"&amp;$I$7)</f>
        <v>Henley C</v>
      </c>
      <c r="C14" s="32" t="s">
        <v>2</v>
      </c>
      <c r="D14" s="30" t="str">
        <f ca="1">INDIRECT("'"&amp;B9 &amp; "'!"&amp;$J$7)</f>
        <v>Highway B</v>
      </c>
    </row>
    <row r="16" spans="2:10">
      <c r="B16" s="29" t="s">
        <v>32</v>
      </c>
      <c r="D16" s="31"/>
    </row>
    <row r="17" spans="2:4">
      <c r="B17" s="30" t="str">
        <f ca="1">INDIRECT("'"&amp;B16 &amp; "'!"&amp;$I$3)</f>
        <v>LMR Rugby A</v>
      </c>
      <c r="C17" s="32" t="s">
        <v>2</v>
      </c>
      <c r="D17" s="30" t="str">
        <f ca="1">INDIRECT("'"&amp;B16 &amp; "'!"&amp;$J$3)</f>
        <v>Hinckley A</v>
      </c>
    </row>
    <row r="18" spans="2:4">
      <c r="B18" s="30" t="str">
        <f ca="1">INDIRECT("'"&amp;B16 &amp; "'!"&amp;$J$4)</f>
        <v>Harbury A</v>
      </c>
      <c r="C18" s="32" t="s">
        <v>2</v>
      </c>
      <c r="D18" s="30" t="str">
        <f ca="1">INDIRECT("'"&amp;B16 &amp; "'!"&amp;$I$4)</f>
        <v>Coventry Sphinx A</v>
      </c>
    </row>
    <row r="19" spans="2:4">
      <c r="B19" s="30" t="str">
        <f ca="1">INDIRECT("'"&amp;B16 &amp; "'!"&amp;$I$5)</f>
        <v>Stockton B</v>
      </c>
      <c r="C19" s="32" t="s">
        <v>2</v>
      </c>
      <c r="D19" s="30" t="str">
        <f ca="1">INDIRECT("'"&amp;B16 &amp; "'!"&amp;$J$5)</f>
        <v>Nuneaton Old Eds</v>
      </c>
    </row>
    <row r="20" spans="2:4">
      <c r="B20" s="30" t="str">
        <f ca="1">INDIRECT("'"&amp;B16 &amp; "'!"&amp;$I$6)</f>
        <v>Ernesford A</v>
      </c>
      <c r="C20" s="32" t="s">
        <v>2</v>
      </c>
      <c r="D20" s="30" t="str">
        <f ca="1">INDIRECT("'"&amp;B16 &amp; "'!"&amp;$J$6)</f>
        <v>Leamington C</v>
      </c>
    </row>
    <row r="21" spans="2:4">
      <c r="B21" s="30" t="str">
        <f ca="1">INDIRECT("'"&amp;B16 &amp; "'!"&amp;$I$7)</f>
        <v>Leamington B</v>
      </c>
      <c r="C21" s="32" t="s">
        <v>2</v>
      </c>
      <c r="D21" s="30" t="str">
        <f ca="1">INDIRECT("'"&amp;B16 &amp; "'!"&amp;$J$7)</f>
        <v>Bulkington C</v>
      </c>
    </row>
    <row r="22" spans="2:4">
      <c r="C22" s="32"/>
    </row>
    <row r="23" spans="2:4">
      <c r="B23" s="29" t="s">
        <v>33</v>
      </c>
      <c r="D23" s="31"/>
    </row>
    <row r="24" spans="2:4">
      <c r="B24" s="30" t="str">
        <f ca="1">INDIRECT("'"&amp;B23 &amp; "'!"&amp;$I$3)</f>
        <v>Offchurch A</v>
      </c>
      <c r="C24" s="32" t="s">
        <v>2</v>
      </c>
      <c r="D24" s="30" t="str">
        <f ca="1">INDIRECT("'"&amp;B23 &amp; "'!"&amp;$J$3)</f>
        <v>Arleys Angels</v>
      </c>
    </row>
    <row r="25" spans="2:4">
      <c r="B25" s="30" t="str">
        <f ca="1">INDIRECT("'"&amp;B23 &amp; "'!"&amp;$I$4)</f>
        <v>Jets</v>
      </c>
      <c r="C25" s="32" t="s">
        <v>2</v>
      </c>
      <c r="D25" s="30" t="str">
        <f ca="1">INDIRECT("'"&amp;B23 &amp; "'!"&amp;$J$4)</f>
        <v>LMR Rugby B</v>
      </c>
    </row>
    <row r="26" spans="2:4">
      <c r="B26" s="30" t="str">
        <f ca="1">INDIRECT("'"&amp;B23 &amp; "'!"&amp;$I$5)</f>
        <v>C&amp;NW A</v>
      </c>
      <c r="C26" s="32" t="s">
        <v>2</v>
      </c>
      <c r="D26" s="30" t="str">
        <f ca="1">INDIRECT("'"&amp;B23 &amp; "'!"&amp;$J$5)</f>
        <v>Copsewood D</v>
      </c>
    </row>
    <row r="27" spans="2:4">
      <c r="B27" s="30" t="str">
        <f ca="1">INDIRECT("'"&amp;B23 &amp; "'!"&amp;$I$6)</f>
        <v>Ernesford C</v>
      </c>
      <c r="C27" s="32" t="s">
        <v>2</v>
      </c>
      <c r="D27" s="30" t="str">
        <f ca="1">INDIRECT("'"&amp;B23 &amp; "'!"&amp;$J$6)</f>
        <v>Jaguar Landrover A</v>
      </c>
    </row>
    <row r="28" spans="2:4">
      <c r="B28" s="30" t="str">
        <f ca="1">INDIRECT("'"&amp;B23 &amp; "'!"&amp;$I$7)</f>
        <v>Leamington D</v>
      </c>
      <c r="C28" s="32" t="s">
        <v>2</v>
      </c>
      <c r="D28" s="30" t="str">
        <f ca="1">INDIRECT("'"&amp;B23 &amp; "'!"&amp;$J$7)</f>
        <v>Ernesford B</v>
      </c>
    </row>
    <row r="30" spans="2:4">
      <c r="B30" s="29" t="s">
        <v>34</v>
      </c>
      <c r="D30" s="31"/>
    </row>
    <row r="31" spans="2:4">
      <c r="B31" s="30" t="str">
        <f ca="1">INDIRECT("'"&amp;B30 &amp; "'!"&amp;$I$3)</f>
        <v>Ambleside D</v>
      </c>
      <c r="C31" s="32" t="s">
        <v>2</v>
      </c>
      <c r="D31" s="30" t="str">
        <f ca="1">INDIRECT("'"&amp;B30 &amp; "'!"&amp;$J$3)</f>
        <v>Synergy C</v>
      </c>
    </row>
    <row r="32" spans="2:4">
      <c r="B32" s="30" t="str">
        <f ca="1">INDIRECT("'"&amp;B30 &amp; "'!"&amp;$I$4)</f>
        <v>Godiva B</v>
      </c>
      <c r="C32" s="32" t="s">
        <v>2</v>
      </c>
      <c r="D32" s="30" t="str">
        <f ca="1">INDIRECT("'"&amp;B30 &amp; "'!"&amp;$J$4)</f>
        <v>Ambleside E</v>
      </c>
    </row>
    <row r="33" spans="2:4">
      <c r="B33" s="30" t="str">
        <f ca="1">INDIRECT("'"&amp;B30 &amp; "'!"&amp;$J$5)</f>
        <v>Stockton C</v>
      </c>
      <c r="C33" s="32" t="s">
        <v>2</v>
      </c>
      <c r="D33" s="30" t="str">
        <f ca="1">INDIRECT("'"&amp;B30 &amp; "'!"&amp;$I$5)</f>
        <v>Alvis A</v>
      </c>
    </row>
    <row r="34" spans="2:4">
      <c r="B34" s="30" t="str">
        <f ca="1">INDIRECT("'"&amp;B30 &amp; "'!"&amp;$I$6)</f>
        <v>Bulkington D</v>
      </c>
      <c r="C34" s="32" t="s">
        <v>2</v>
      </c>
      <c r="D34" s="30" t="str">
        <f ca="1">INDIRECT("'"&amp;B30 &amp; "'!"&amp;$J$6)</f>
        <v>Whitnash</v>
      </c>
    </row>
    <row r="35" spans="2:4">
      <c r="B35" s="30" t="str">
        <f ca="1">INDIRECT("'"&amp;B30 &amp; "'!"&amp;$I$7)</f>
        <v>Ambleside F</v>
      </c>
      <c r="C35" s="32" t="s">
        <v>2</v>
      </c>
      <c r="D35" s="30" t="str">
        <f ca="1">INDIRECT("'"&amp;B30 &amp; "'!"&amp;$J$7)</f>
        <v>Kersley A</v>
      </c>
    </row>
    <row r="37" spans="2:4">
      <c r="B37" s="29" t="s">
        <v>35</v>
      </c>
      <c r="D37" s="31"/>
    </row>
    <row r="38" spans="2:4">
      <c r="B38" s="30" t="str">
        <f ca="1">INDIRECT("'"&amp;B37 &amp; "'!"&amp;$I$3)</f>
        <v>Leamington E</v>
      </c>
      <c r="C38" s="32" t="s">
        <v>2</v>
      </c>
      <c r="D38" s="30" t="str">
        <f ca="1">INDIRECT("'"&amp;B37 &amp; "'!"&amp;$J$3)</f>
        <v>Hinckley C</v>
      </c>
    </row>
    <row r="39" spans="2:4">
      <c r="B39" s="30" t="str">
        <f ca="1">INDIRECT("'"&amp;B37 &amp; "'!"&amp;$I$4)</f>
        <v>Hinckley B</v>
      </c>
      <c r="C39" s="32" t="s">
        <v>2</v>
      </c>
      <c r="D39" s="30" t="str">
        <f ca="1">INDIRECT("'"&amp;B37 &amp; "'!"&amp;$J$4)</f>
        <v>Griff &amp; Coton B</v>
      </c>
    </row>
    <row r="40" spans="2:4">
      <c r="B40" s="30" t="str">
        <f ca="1">INDIRECT("'"&amp;B37 &amp; "'!"&amp;$J$5)</f>
        <v>C&amp;NW B</v>
      </c>
      <c r="C40" s="32" t="s">
        <v>2</v>
      </c>
      <c r="D40" s="30" t="str">
        <f ca="1">INDIRECT("'"&amp;B37 &amp; "'!"&amp;$I$5)</f>
        <v>C&amp;NW C</v>
      </c>
    </row>
    <row r="41" spans="2:4">
      <c r="B41" s="30" t="str">
        <f ca="1">INDIRECT("'"&amp;B37 &amp; "'!"&amp;$I$6)</f>
        <v>Highway C</v>
      </c>
      <c r="C41" s="32" t="s">
        <v>2</v>
      </c>
      <c r="D41" s="30" t="str">
        <f ca="1">INDIRECT("'"&amp;B37 &amp; "'!"&amp;$J$6)</f>
        <v>Henley D</v>
      </c>
    </row>
    <row r="42" spans="2:4">
      <c r="B42" s="30" t="str">
        <f ca="1">INDIRECT("'"&amp;B37 &amp; "'!"&amp;$I$7)</f>
        <v>Henley E</v>
      </c>
      <c r="C42" s="32" t="s">
        <v>2</v>
      </c>
      <c r="D42" s="30" t="str">
        <f ca="1">INDIRECT("'"&amp;B37 &amp; "'!"&amp;$J$7)</f>
        <v>Alvis B</v>
      </c>
    </row>
    <row r="44" spans="2:4">
      <c r="B44" s="29" t="s">
        <v>36</v>
      </c>
      <c r="D44" s="31"/>
    </row>
    <row r="45" spans="2:4">
      <c r="B45" s="30" t="str">
        <f t="shared" ref="B45" ca="1" si="0">INDIRECT("'"&amp;B44 &amp; "'!"&amp;$I$3)</f>
        <v>LMR Rugby C</v>
      </c>
      <c r="C45" s="32" t="s">
        <v>2</v>
      </c>
      <c r="D45" s="30" t="str">
        <f t="shared" ref="D45" ca="1" si="1">INDIRECT("'"&amp;B44 &amp; "'!"&amp;$J$3)</f>
        <v>Coventry Sphinx B</v>
      </c>
    </row>
    <row r="46" spans="2:4">
      <c r="B46" s="30" t="str">
        <f t="shared" ref="B46" ca="1" si="2">INDIRECT("'"&amp;B44 &amp; "'!"&amp;$I$4)</f>
        <v>Hinckley D</v>
      </c>
      <c r="C46" s="32" t="s">
        <v>2</v>
      </c>
      <c r="D46" s="30" t="str">
        <f t="shared" ref="D46" ca="1" si="3">INDIRECT("'"&amp;B44 &amp; "'!"&amp;$J$4)</f>
        <v>Offchurch B</v>
      </c>
    </row>
    <row r="47" spans="2:4">
      <c r="B47" s="30" t="str">
        <f t="shared" ref="B47" ca="1" si="4">INDIRECT("'"&amp;B44 &amp; "'!"&amp;$I$5)</f>
        <v>Copsewood E</v>
      </c>
      <c r="C47" s="32" t="s">
        <v>2</v>
      </c>
      <c r="D47" s="30" t="str">
        <f t="shared" ref="D47" ca="1" si="5">INDIRECT("'"&amp;B44 &amp; "'!"&amp;$J$5)</f>
        <v>C&amp;NW D</v>
      </c>
    </row>
    <row r="48" spans="2:4">
      <c r="B48" s="30" t="str">
        <f t="shared" ref="B48" ca="1" si="6">INDIRECT("'"&amp;B44 &amp; "'!"&amp;$I$6)</f>
        <v>Kersley B</v>
      </c>
      <c r="C48" s="32" t="s">
        <v>2</v>
      </c>
      <c r="D48" s="30" t="str">
        <f t="shared" ref="D48" ca="1" si="7">INDIRECT("'"&amp;B44 &amp; "'!"&amp;$J$6)</f>
        <v>Harbury B</v>
      </c>
    </row>
    <row r="49" spans="2:4">
      <c r="B49" s="30" t="str">
        <f t="shared" ref="B49" ca="1" si="8">INDIRECT("'"&amp;B44 &amp; "'!"&amp;$I$7)</f>
        <v>Alec High</v>
      </c>
      <c r="C49" s="32" t="s">
        <v>2</v>
      </c>
      <c r="D49" s="30" t="str">
        <f t="shared" ref="D49" ca="1" si="9">INDIRECT("'"&amp;B44 &amp; "'!"&amp;$J$7)</f>
        <v>Ernesford D</v>
      </c>
    </row>
    <row r="51" spans="2:4">
      <c r="B51" s="29" t="s">
        <v>37</v>
      </c>
      <c r="D51" s="31"/>
    </row>
    <row r="52" spans="2:4">
      <c r="B52" s="30" t="str">
        <f ca="1">+OFFSET('Division 7'!E3,40,0)</f>
        <v>Hinckley E</v>
      </c>
      <c r="C52" s="32" t="str">
        <f ca="1">+OFFSET('Division 7'!F3,40,0)</f>
        <v>v</v>
      </c>
      <c r="D52" s="30" t="str">
        <f ca="1">+OFFSET('Division 7'!G3,40,0)</f>
        <v>Ambleside G</v>
      </c>
    </row>
    <row r="53" spans="2:4">
      <c r="B53" s="30" t="str">
        <f ca="1">+OFFSET('Division 7'!G4,40,0)</f>
        <v>Hinckley F</v>
      </c>
      <c r="C53" s="32" t="str">
        <f ca="1">+OFFSET('Division 7'!F4,40,0)</f>
        <v>v</v>
      </c>
      <c r="D53" s="30" t="str">
        <f ca="1">+OFFSET('Division 7'!E4,40,0)</f>
        <v>Bedworth</v>
      </c>
    </row>
    <row r="54" spans="2:4">
      <c r="B54" s="30" t="str">
        <f ca="1">+OFFSET('Division 7'!E5,40,0)</f>
        <v>Alvis C</v>
      </c>
      <c r="C54" s="32" t="str">
        <f ca="1">+OFFSET('Division 7'!F5,40,0)</f>
        <v>v</v>
      </c>
      <c r="D54" s="30" t="str">
        <f ca="1">+OFFSET('Division 7'!G5,40,0)</f>
        <v>Stockton D</v>
      </c>
    </row>
    <row r="55" spans="2:4">
      <c r="B55" s="30" t="str">
        <f ca="1">+OFFSET('Division 7'!G6,40,0)</f>
        <v>Jaguar Landrover B</v>
      </c>
      <c r="C55" s="32" t="str">
        <f ca="1">+OFFSET('Division 7'!F6,40,0)</f>
        <v>v</v>
      </c>
      <c r="D55" s="30" t="str">
        <f ca="1">+OFFSET('Division 7'!E6,40,0)</f>
        <v>Ernesford E</v>
      </c>
    </row>
    <row r="56" spans="2:4">
      <c r="B56" s="30" t="str">
        <f ca="1">+OFFSET('Division 7'!E7,40,0)</f>
        <v>Godiva C</v>
      </c>
      <c r="C56" s="32" t="str">
        <f ca="1">+OFFSET('Division 7'!F7,40,0)</f>
        <v>v</v>
      </c>
      <c r="D56" s="30" t="str">
        <f ca="1">+OFFSET('Division 7'!G7,40,0)</f>
        <v>Highway D</v>
      </c>
    </row>
    <row r="57" spans="2:4">
      <c r="B57" s="30" t="str">
        <f ca="1">+OFFSET('Division 7'!G8,40,0)</f>
        <v>Cherry Bombs</v>
      </c>
      <c r="C57" s="32" t="str">
        <f ca="1">+OFFSET('Division 7'!F8,40,0)</f>
        <v>v</v>
      </c>
      <c r="D57" s="30" t="str">
        <f ca="1">+OFFSET('Division 7'!E8,40,0)</f>
        <v>Griff &amp; Coton C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D57" sqref="B2:D57"/>
    </sheetView>
  </sheetViews>
  <sheetFormatPr defaultRowHeight="15"/>
  <cols>
    <col min="1" max="1" width="9.140625" style="30"/>
    <col min="2" max="2" width="11.5703125" style="30" bestFit="1" customWidth="1"/>
    <col min="3" max="16384" width="9.140625" style="30"/>
  </cols>
  <sheetData>
    <row r="2" spans="2:10">
      <c r="B2" s="29" t="s">
        <v>30</v>
      </c>
      <c r="D2" s="31"/>
    </row>
    <row r="3" spans="2:10">
      <c r="B3" s="30" t="str">
        <f ca="1">INDIRECT("'"&amp;B2 &amp; "'!"&amp;$I$3)</f>
        <v>Synergy B</v>
      </c>
      <c r="C3" s="32" t="s">
        <v>2</v>
      </c>
      <c r="D3" s="30" t="str">
        <f ca="1">INDIRECT("'"&amp;B2 &amp; "'!"&amp;$J$3)</f>
        <v>Ambleside B</v>
      </c>
      <c r="I3" s="33" t="s">
        <v>193</v>
      </c>
      <c r="J3" s="32" t="s">
        <v>194</v>
      </c>
    </row>
    <row r="4" spans="2:10">
      <c r="B4" s="30" t="str">
        <f ca="1">INDIRECT("'"&amp;B2 &amp; "'!"&amp;$I$4)</f>
        <v>Ambleside A</v>
      </c>
      <c r="C4" s="32" t="s">
        <v>2</v>
      </c>
      <c r="D4" s="30" t="str">
        <f ca="1">INDIRECT("'"&amp;B2 &amp; "'!"&amp;$J$4)</f>
        <v>Copsewood A</v>
      </c>
      <c r="I4" s="32" t="s">
        <v>195</v>
      </c>
      <c r="J4" s="32" t="s">
        <v>196</v>
      </c>
    </row>
    <row r="5" spans="2:10">
      <c r="B5" s="30" t="str">
        <f ca="1">INDIRECT("'"&amp;B2 &amp; "'!"&amp;$I$5)</f>
        <v>Leamington A</v>
      </c>
      <c r="C5" s="32" t="s">
        <v>2</v>
      </c>
      <c r="D5" s="30" t="str">
        <f ca="1">INDIRECT("'"&amp;B2 &amp; "'!"&amp;$J$5)</f>
        <v>Henley A</v>
      </c>
      <c r="I5" s="32" t="s">
        <v>197</v>
      </c>
      <c r="J5" s="32" t="s">
        <v>198</v>
      </c>
    </row>
    <row r="6" spans="2:10">
      <c r="B6" s="30" t="str">
        <f ca="1">INDIRECT("'"&amp;B2 &amp; "'!"&amp;$I$6)</f>
        <v>Bulkington A</v>
      </c>
      <c r="C6" s="32" t="s">
        <v>2</v>
      </c>
      <c r="D6" s="30" t="str">
        <f ca="1">INDIRECT("'"&amp;B2 &amp; "'!"&amp;$J$6)</f>
        <v>Synergy A</v>
      </c>
      <c r="I6" s="32" t="s">
        <v>199</v>
      </c>
      <c r="J6" s="32" t="s">
        <v>200</v>
      </c>
    </row>
    <row r="7" spans="2:10">
      <c r="B7" s="30" t="str">
        <f ca="1">INDIRECT("'"&amp;B2 &amp; "'!"&amp;$I$7)</f>
        <v>Copsewood B</v>
      </c>
      <c r="C7" s="32" t="s">
        <v>2</v>
      </c>
      <c r="D7" s="30" t="str">
        <f ca="1">INDIRECT("'"&amp;B2 &amp; "'!"&amp;$J$7)</f>
        <v>Highway A</v>
      </c>
      <c r="I7" s="32" t="s">
        <v>201</v>
      </c>
      <c r="J7" s="32" t="s">
        <v>202</v>
      </c>
    </row>
    <row r="8" spans="2:10">
      <c r="I8" s="32" t="s">
        <v>203</v>
      </c>
      <c r="J8" s="32" t="s">
        <v>204</v>
      </c>
    </row>
    <row r="9" spans="2:10">
      <c r="B9" s="29" t="s">
        <v>31</v>
      </c>
      <c r="D9" s="31"/>
    </row>
    <row r="10" spans="2:10">
      <c r="B10" s="30" t="str">
        <f ca="1">INDIRECT("'"&amp;B9 &amp; "'!"&amp;$I$3)</f>
        <v>Arden</v>
      </c>
      <c r="C10" s="32" t="s">
        <v>2</v>
      </c>
      <c r="D10" s="30" t="str">
        <f ca="1">INDIRECT("'"&amp;B9 &amp; "'!"&amp;$J$3)</f>
        <v>Griff &amp; Coton A</v>
      </c>
    </row>
    <row r="11" spans="2:10">
      <c r="B11" s="30" t="str">
        <f ca="1">INDIRECT("'"&amp;B9 &amp; "'!"&amp;$I$4)</f>
        <v>Ambleside C</v>
      </c>
      <c r="C11" s="32" t="s">
        <v>2</v>
      </c>
      <c r="D11" s="30" t="str">
        <f ca="1">INDIRECT("'"&amp;B9 &amp; "'!"&amp;$J$4)</f>
        <v>Copsewood C</v>
      </c>
    </row>
    <row r="12" spans="2:10">
      <c r="B12" s="30" t="str">
        <f ca="1">INDIRECT("'"&amp;B9 &amp; "'!"&amp;$I$5)</f>
        <v>Henley B</v>
      </c>
      <c r="C12" s="32" t="s">
        <v>2</v>
      </c>
      <c r="D12" s="30" t="str">
        <f ca="1">INDIRECT("'"&amp;B9 &amp; "'!"&amp;$J$5)</f>
        <v>Henley C</v>
      </c>
    </row>
    <row r="13" spans="2:10">
      <c r="B13" s="30" t="str">
        <f ca="1">INDIRECT("'"&amp;B9 &amp; "'!"&amp;$I$6)</f>
        <v>Highway B</v>
      </c>
      <c r="C13" s="32" t="s">
        <v>2</v>
      </c>
      <c r="D13" s="30" t="str">
        <f ca="1">INDIRECT("'"&amp;B9 &amp; "'!"&amp;$J$6)</f>
        <v>Godiva A</v>
      </c>
    </row>
    <row r="14" spans="2:10">
      <c r="B14" s="30" t="str">
        <f ca="1">INDIRECT("'"&amp;B9 &amp; "'!"&amp;$I$7)</f>
        <v>Stockton A</v>
      </c>
      <c r="C14" s="32" t="s">
        <v>2</v>
      </c>
      <c r="D14" s="30" t="str">
        <f ca="1">INDIRECT("'"&amp;B9 &amp; "'!"&amp;$J$7)</f>
        <v>Bulkington B</v>
      </c>
    </row>
    <row r="16" spans="2:10">
      <c r="B16" s="29" t="s">
        <v>32</v>
      </c>
      <c r="D16" s="31"/>
    </row>
    <row r="17" spans="2:4">
      <c r="B17" s="30" t="str">
        <f ca="1">INDIRECT("'"&amp;B16 &amp; "'!"&amp;$I$3)</f>
        <v>Coventry Sphinx A</v>
      </c>
      <c r="C17" s="32" t="s">
        <v>2</v>
      </c>
      <c r="D17" s="30" t="str">
        <f ca="1">INDIRECT("'"&amp;B16 &amp; "'!"&amp;$J$3)</f>
        <v>LMR Rugby A</v>
      </c>
    </row>
    <row r="18" spans="2:4">
      <c r="B18" s="30" t="str">
        <f ca="1">INDIRECT("'"&amp;B16 &amp; "'!"&amp;$I$4)</f>
        <v>Harbury A</v>
      </c>
      <c r="C18" s="32" t="s">
        <v>2</v>
      </c>
      <c r="D18" s="30" t="str">
        <f ca="1">INDIRECT("'"&amp;B16 &amp; "'!"&amp;$J$4)</f>
        <v>Stockton B</v>
      </c>
    </row>
    <row r="19" spans="2:4">
      <c r="B19" s="30" t="str">
        <f ca="1">INDIRECT("'"&amp;B16 &amp; "'!"&amp;$I$5)</f>
        <v>Leamington C</v>
      </c>
      <c r="C19" s="32" t="s">
        <v>2</v>
      </c>
      <c r="D19" s="30" t="str">
        <f ca="1">INDIRECT("'"&amp;B16 &amp; "'!"&amp;$J$5)</f>
        <v>Leamington B</v>
      </c>
    </row>
    <row r="20" spans="2:4">
      <c r="B20" s="30" t="str">
        <f ca="1">INDIRECT("'"&amp;B16 &amp; "'!"&amp;$I$6)</f>
        <v>Bulkington C</v>
      </c>
      <c r="C20" s="32" t="s">
        <v>2</v>
      </c>
      <c r="D20" s="30" t="str">
        <f ca="1">INDIRECT("'"&amp;B16 &amp; "'!"&amp;$J$6)</f>
        <v>Hinckley A</v>
      </c>
    </row>
    <row r="21" spans="2:4">
      <c r="B21" s="30" t="str">
        <f ca="1">INDIRECT("'"&amp;B16 &amp; "'!"&amp;$I$7)</f>
        <v>Nuneaton Old Eds</v>
      </c>
      <c r="C21" s="32" t="s">
        <v>2</v>
      </c>
      <c r="D21" s="30" t="str">
        <f ca="1">INDIRECT("'"&amp;B16 &amp; "'!"&amp;$J$7)</f>
        <v>Ernesford A</v>
      </c>
    </row>
    <row r="22" spans="2:4">
      <c r="C22" s="32"/>
    </row>
    <row r="23" spans="2:4">
      <c r="B23" s="29" t="s">
        <v>33</v>
      </c>
      <c r="D23" s="31"/>
    </row>
    <row r="24" spans="2:4">
      <c r="B24" s="30" t="str">
        <f ca="1">INDIRECT("'"&amp;B23 &amp; "'!"&amp;$I$3)</f>
        <v>Jets</v>
      </c>
      <c r="C24" s="32" t="s">
        <v>2</v>
      </c>
      <c r="D24" s="30" t="str">
        <f ca="1">INDIRECT("'"&amp;B23 &amp; "'!"&amp;$J$3)</f>
        <v>Offchurch A</v>
      </c>
    </row>
    <row r="25" spans="2:4">
      <c r="B25" s="30" t="str">
        <f ca="1">INDIRECT("'"&amp;B23 &amp; "'!"&amp;$I$4)</f>
        <v>LMR Rugby B</v>
      </c>
      <c r="C25" s="32" t="s">
        <v>2</v>
      </c>
      <c r="D25" s="30" t="str">
        <f ca="1">INDIRECT("'"&amp;B23 &amp; "'!"&amp;$J$4)</f>
        <v>C&amp;NW A</v>
      </c>
    </row>
    <row r="26" spans="2:4">
      <c r="B26" s="30" t="str">
        <f ca="1">INDIRECT("'"&amp;B23 &amp; "'!"&amp;$I$5)</f>
        <v>Jaguar Landrover A</v>
      </c>
      <c r="C26" s="32" t="s">
        <v>2</v>
      </c>
      <c r="D26" s="30" t="str">
        <f ca="1">INDIRECT("'"&amp;B23 &amp; "'!"&amp;$J$5)</f>
        <v>Leamington D</v>
      </c>
    </row>
    <row r="27" spans="2:4">
      <c r="B27" s="30" t="str">
        <f ca="1">INDIRECT("'"&amp;B23 &amp; "'!"&amp;$I$6)</f>
        <v>Ernesford B</v>
      </c>
      <c r="C27" s="32" t="s">
        <v>2</v>
      </c>
      <c r="D27" s="30" t="str">
        <f ca="1">INDIRECT("'"&amp;B23 &amp; "'!"&amp;$J$6)</f>
        <v>Arleys Angels</v>
      </c>
    </row>
    <row r="28" spans="2:4">
      <c r="B28" s="30" t="str">
        <f ca="1">INDIRECT("'"&amp;B23 &amp; "'!"&amp;$I$7)</f>
        <v>Copsewood D</v>
      </c>
      <c r="C28" s="32" t="s">
        <v>2</v>
      </c>
      <c r="D28" s="30" t="str">
        <f ca="1">INDIRECT("'"&amp;B23 &amp; "'!"&amp;$J$7)</f>
        <v>Ernesford C</v>
      </c>
    </row>
    <row r="30" spans="2:4">
      <c r="B30" s="29" t="s">
        <v>34</v>
      </c>
      <c r="D30" s="31"/>
    </row>
    <row r="31" spans="2:4">
      <c r="B31" s="30" t="str">
        <f ca="1">INDIRECT("'"&amp;B30 &amp; "'!"&amp;$I$3)</f>
        <v>Godiva B</v>
      </c>
      <c r="C31" s="32" t="s">
        <v>2</v>
      </c>
      <c r="D31" s="30" t="str">
        <f ca="1">INDIRECT("'"&amp;B30 &amp; "'!"&amp;$J$3)</f>
        <v>Ambleside D</v>
      </c>
    </row>
    <row r="32" spans="2:4">
      <c r="B32" s="30" t="str">
        <f ca="1">INDIRECT("'"&amp;B30 &amp; "'!"&amp;$I$4)</f>
        <v>Ambleside E</v>
      </c>
      <c r="C32" s="32" t="s">
        <v>2</v>
      </c>
      <c r="D32" s="30" t="str">
        <f ca="1">INDIRECT("'"&amp;B30 &amp; "'!"&amp;$J$4)</f>
        <v>Alvis A</v>
      </c>
    </row>
    <row r="33" spans="2:4">
      <c r="B33" s="30" t="str">
        <f ca="1">INDIRECT("'"&amp;B30 &amp; "'!"&amp;$I$5)</f>
        <v>Whitnash</v>
      </c>
      <c r="C33" s="32" t="s">
        <v>2</v>
      </c>
      <c r="D33" s="30" t="str">
        <f ca="1">INDIRECT("'"&amp;B30 &amp; "'!"&amp;$J$5)</f>
        <v>Ambleside F</v>
      </c>
    </row>
    <row r="34" spans="2:4">
      <c r="B34" s="30" t="str">
        <f ca="1">INDIRECT("'"&amp;B30 &amp; "'!"&amp;$I$6)</f>
        <v>Kersley A</v>
      </c>
      <c r="C34" s="32" t="s">
        <v>2</v>
      </c>
      <c r="D34" s="30" t="str">
        <f ca="1">INDIRECT("'"&amp;B30 &amp; "'!"&amp;$J$6)</f>
        <v>Synergy C</v>
      </c>
    </row>
    <row r="35" spans="2:4">
      <c r="B35" s="30" t="str">
        <f ca="1">INDIRECT("'"&amp;B30 &amp; "'!"&amp;$J$7)</f>
        <v>Bulkington D</v>
      </c>
      <c r="C35" s="32" t="s">
        <v>2</v>
      </c>
      <c r="D35" s="30" t="str">
        <f ca="1">INDIRECT("'"&amp;B30 &amp; "'!"&amp;$I$7)</f>
        <v>Stockton C</v>
      </c>
    </row>
    <row r="37" spans="2:4">
      <c r="B37" s="29" t="s">
        <v>35</v>
      </c>
      <c r="D37" s="31"/>
    </row>
    <row r="38" spans="2:4">
      <c r="B38" s="30" t="str">
        <f t="shared" ref="B38" ca="1" si="0">INDIRECT("'"&amp;B37 &amp; "'!"&amp;$I$3)</f>
        <v>Hinckley B</v>
      </c>
      <c r="C38" s="32" t="s">
        <v>2</v>
      </c>
      <c r="D38" s="30" t="str">
        <f t="shared" ref="D38" ca="1" si="1">INDIRECT("'"&amp;B37 &amp; "'!"&amp;$J$3)</f>
        <v>Leamington E</v>
      </c>
    </row>
    <row r="39" spans="2:4">
      <c r="B39" s="30" t="str">
        <f t="shared" ref="B39" ca="1" si="2">INDIRECT("'"&amp;B37 &amp; "'!"&amp;$I$4)</f>
        <v>Griff &amp; Coton B</v>
      </c>
      <c r="C39" s="32" t="s">
        <v>2</v>
      </c>
      <c r="D39" s="30" t="str">
        <f t="shared" ref="D39" ca="1" si="3">INDIRECT("'"&amp;B37 &amp; "'!"&amp;$J$4)</f>
        <v>C&amp;NW C</v>
      </c>
    </row>
    <row r="40" spans="2:4">
      <c r="B40" s="30" t="str">
        <f t="shared" ref="B40" ca="1" si="4">INDIRECT("'"&amp;B37 &amp; "'!"&amp;$I$5)</f>
        <v>Henley D</v>
      </c>
      <c r="C40" s="32" t="s">
        <v>2</v>
      </c>
      <c r="D40" s="30" t="str">
        <f t="shared" ref="D40" ca="1" si="5">INDIRECT("'"&amp;B37 &amp; "'!"&amp;$J$5)</f>
        <v>Henley E</v>
      </c>
    </row>
    <row r="41" spans="2:4">
      <c r="B41" s="30" t="str">
        <f t="shared" ref="B41" ca="1" si="6">INDIRECT("'"&amp;B37 &amp; "'!"&amp;$I$6)</f>
        <v>Alvis B</v>
      </c>
      <c r="C41" s="32" t="s">
        <v>2</v>
      </c>
      <c r="D41" s="30" t="str">
        <f t="shared" ref="D41" ca="1" si="7">INDIRECT("'"&amp;B37 &amp; "'!"&amp;$J$6)</f>
        <v>Hinckley C</v>
      </c>
    </row>
    <row r="42" spans="2:4">
      <c r="B42" s="30" t="str">
        <f t="shared" ref="B42" ca="1" si="8">INDIRECT("'"&amp;B37 &amp; "'!"&amp;$I$7)</f>
        <v>C&amp;NW B</v>
      </c>
      <c r="C42" s="32" t="s">
        <v>2</v>
      </c>
      <c r="D42" s="30" t="str">
        <f t="shared" ref="D42" ca="1" si="9">INDIRECT("'"&amp;B37 &amp; "'!"&amp;$J$7)</f>
        <v>Highway C</v>
      </c>
    </row>
    <row r="44" spans="2:4">
      <c r="B44" s="29" t="s">
        <v>36</v>
      </c>
      <c r="D44" s="31"/>
    </row>
    <row r="45" spans="2:4">
      <c r="B45" s="30" t="str">
        <f t="shared" ref="B45" ca="1" si="10">INDIRECT("'"&amp;B44 &amp; "'!"&amp;$I$3)</f>
        <v>Hinckley D</v>
      </c>
      <c r="C45" s="32" t="s">
        <v>2</v>
      </c>
      <c r="D45" s="30" t="str">
        <f t="shared" ref="D45" ca="1" si="11">INDIRECT("'"&amp;B44 &amp; "'!"&amp;$J$3)</f>
        <v>LMR Rugby C</v>
      </c>
    </row>
    <row r="46" spans="2:4">
      <c r="B46" s="30" t="str">
        <f t="shared" ref="B46" ca="1" si="12">INDIRECT("'"&amp;B44 &amp; "'!"&amp;$I$4)</f>
        <v>Offchurch B</v>
      </c>
      <c r="C46" s="32" t="s">
        <v>2</v>
      </c>
      <c r="D46" s="30" t="str">
        <f t="shared" ref="D46" ca="1" si="13">INDIRECT("'"&amp;B44 &amp; "'!"&amp;$J$4)</f>
        <v>Copsewood E</v>
      </c>
    </row>
    <row r="47" spans="2:4">
      <c r="B47" s="30" t="str">
        <f ca="1">INDIRECT("'"&amp;B44 &amp; "'!"&amp;$J$5)</f>
        <v>Alec High</v>
      </c>
      <c r="C47" s="32" t="s">
        <v>2</v>
      </c>
      <c r="D47" s="30" t="str">
        <f ca="1">INDIRECT("'"&amp;B44 &amp; "'!"&amp;$I$5)</f>
        <v>Harbury B</v>
      </c>
    </row>
    <row r="48" spans="2:4">
      <c r="B48" s="30" t="str">
        <f t="shared" ref="B48" ca="1" si="14">INDIRECT("'"&amp;B44 &amp; "'!"&amp;$I$6)</f>
        <v>Ernesford D</v>
      </c>
      <c r="C48" s="32" t="s">
        <v>2</v>
      </c>
      <c r="D48" s="30" t="str">
        <f t="shared" ref="D48" ca="1" si="15">INDIRECT("'"&amp;B44 &amp; "'!"&amp;$J$6)</f>
        <v>Coventry Sphinx B</v>
      </c>
    </row>
    <row r="49" spans="2:4">
      <c r="B49" s="30" t="str">
        <f t="shared" ref="B49" ca="1" si="16">INDIRECT("'"&amp;B44 &amp; "'!"&amp;$I$7)</f>
        <v>C&amp;NW D</v>
      </c>
      <c r="C49" s="32" t="s">
        <v>2</v>
      </c>
      <c r="D49" s="30" t="str">
        <f t="shared" ref="D49" ca="1" si="17">INDIRECT("'"&amp;B44 &amp; "'!"&amp;$J$7)</f>
        <v>Kersley B</v>
      </c>
    </row>
    <row r="51" spans="2:4">
      <c r="B51" s="29" t="s">
        <v>37</v>
      </c>
      <c r="D51" s="31"/>
    </row>
    <row r="52" spans="2:4">
      <c r="B52" s="30" t="str">
        <f ca="1">+OFFSET('Division 7'!E3,48,0)</f>
        <v>Ambleside G</v>
      </c>
      <c r="C52" s="32" t="str">
        <f ca="1">+OFFSET('Division 7'!F3,48,0)</f>
        <v>v</v>
      </c>
      <c r="D52" s="30" t="str">
        <f ca="1">+OFFSET('Division 7'!G3,48,0)</f>
        <v>Hinckley F</v>
      </c>
    </row>
    <row r="53" spans="2:4">
      <c r="B53" s="30" t="str">
        <f ca="1">+OFFSET('Division 7'!E4,48,0)</f>
        <v>Stockton D</v>
      </c>
      <c r="C53" s="32" t="str">
        <f ca="1">+OFFSET('Division 7'!F4,48,0)</f>
        <v>v</v>
      </c>
      <c r="D53" s="30" t="str">
        <f ca="1">+OFFSET('Division 7'!G4,48,0)</f>
        <v>Jaguar Landrover B</v>
      </c>
    </row>
    <row r="54" spans="2:4">
      <c r="B54" s="30" t="str">
        <f ca="1">+OFFSET('Division 7'!E5,48,0)</f>
        <v>Highway D</v>
      </c>
      <c r="C54" s="32" t="str">
        <f ca="1">+OFFSET('Division 7'!F5,48,0)</f>
        <v>v</v>
      </c>
      <c r="D54" s="30" t="str">
        <f ca="1">+OFFSET('Division 7'!G5,48,0)</f>
        <v>Cherry Bombs</v>
      </c>
    </row>
    <row r="55" spans="2:4">
      <c r="B55" s="30" t="str">
        <f ca="1">+OFFSET('Division 7'!E6,48,0)</f>
        <v>Hinckley E</v>
      </c>
      <c r="C55" s="32" t="str">
        <f ca="1">+OFFSET('Division 7'!F6,48,0)</f>
        <v>v</v>
      </c>
      <c r="D55" s="30" t="str">
        <f ca="1">+OFFSET('Division 7'!G6,48,0)</f>
        <v>Bedworth</v>
      </c>
    </row>
    <row r="56" spans="2:4">
      <c r="B56" s="30" t="str">
        <f ca="1">+OFFSET('Division 7'!E7,48,0)</f>
        <v>Alvis C</v>
      </c>
      <c r="C56" s="32" t="str">
        <f ca="1">+OFFSET('Division 7'!F7,48,0)</f>
        <v>v</v>
      </c>
      <c r="D56" s="30" t="str">
        <f ca="1">+OFFSET('Division 7'!G7,48,0)</f>
        <v>Ernesford E</v>
      </c>
    </row>
    <row r="57" spans="2:4">
      <c r="B57" s="30" t="str">
        <f ca="1">+OFFSET('Division 7'!E8,48,0)</f>
        <v>Godiva C</v>
      </c>
      <c r="C57" s="32" t="str">
        <f ca="1">+OFFSET('Division 7'!F8,48,0)</f>
        <v>v</v>
      </c>
      <c r="D57" s="30" t="str">
        <f ca="1">+OFFSET('Division 7'!G8,48,0)</f>
        <v>Griff &amp; Coton 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53" workbookViewId="0">
      <selection activeCell="G20" sqref="G20"/>
    </sheetView>
  </sheetViews>
  <sheetFormatPr defaultRowHeight="12.75"/>
  <sheetData>
    <row r="1" spans="1:4">
      <c r="A1" t="s">
        <v>0</v>
      </c>
    </row>
    <row r="2" spans="1:4">
      <c r="A2" s="1" t="s">
        <v>1</v>
      </c>
      <c r="B2" s="1"/>
      <c r="C2" s="1"/>
    </row>
    <row r="3" spans="1:4">
      <c r="A3" s="8">
        <v>7</v>
      </c>
      <c r="B3" s="1" t="s">
        <v>2</v>
      </c>
      <c r="C3" s="8">
        <v>1</v>
      </c>
      <c r="D3" s="1"/>
    </row>
    <row r="4" spans="1:4">
      <c r="A4" s="8">
        <v>2</v>
      </c>
      <c r="B4" s="1" t="s">
        <v>2</v>
      </c>
      <c r="C4" s="8">
        <v>6</v>
      </c>
      <c r="D4" s="1"/>
    </row>
    <row r="5" spans="1:4">
      <c r="A5" s="8">
        <v>3</v>
      </c>
      <c r="B5" s="1" t="s">
        <v>2</v>
      </c>
      <c r="C5" s="8">
        <v>9</v>
      </c>
      <c r="D5" s="1"/>
    </row>
    <row r="6" spans="1:4">
      <c r="A6" s="8">
        <v>4</v>
      </c>
      <c r="B6" s="1" t="s">
        <v>2</v>
      </c>
      <c r="C6" s="8">
        <v>5</v>
      </c>
      <c r="D6" s="1"/>
    </row>
    <row r="7" spans="1:4">
      <c r="A7" s="8">
        <v>8</v>
      </c>
      <c r="B7" s="1" t="s">
        <v>2</v>
      </c>
      <c r="C7" s="8">
        <v>10</v>
      </c>
      <c r="D7" s="1"/>
    </row>
    <row r="9" spans="1:4">
      <c r="A9" s="1" t="s">
        <v>3</v>
      </c>
      <c r="B9" s="1"/>
      <c r="C9" s="1"/>
      <c r="D9" s="1"/>
    </row>
    <row r="10" spans="1:4">
      <c r="A10" s="8">
        <v>1</v>
      </c>
      <c r="B10" s="1" t="s">
        <v>2</v>
      </c>
      <c r="C10" s="8">
        <v>2</v>
      </c>
      <c r="D10" s="1"/>
    </row>
    <row r="11" spans="1:4">
      <c r="A11" s="8">
        <v>5</v>
      </c>
      <c r="B11" s="1" t="s">
        <v>2</v>
      </c>
      <c r="C11" s="8">
        <v>3</v>
      </c>
      <c r="D11" s="1"/>
    </row>
    <row r="12" spans="1:4">
      <c r="A12" s="8">
        <v>4</v>
      </c>
      <c r="B12" s="1" t="s">
        <v>2</v>
      </c>
      <c r="C12" s="8">
        <v>8</v>
      </c>
      <c r="D12" s="1"/>
    </row>
    <row r="13" spans="1:4">
      <c r="A13" s="8">
        <v>6</v>
      </c>
      <c r="B13" s="1" t="s">
        <v>2</v>
      </c>
      <c r="C13" s="8">
        <v>9</v>
      </c>
      <c r="D13" s="1"/>
    </row>
    <row r="14" spans="1:4">
      <c r="A14" s="8">
        <v>10</v>
      </c>
      <c r="B14" s="1" t="s">
        <v>2</v>
      </c>
      <c r="C14" s="8">
        <v>7</v>
      </c>
      <c r="D14" s="1"/>
    </row>
    <row r="16" spans="1:4">
      <c r="A16" s="1" t="s">
        <v>4</v>
      </c>
      <c r="B16" s="1"/>
      <c r="C16" s="1"/>
      <c r="D16" s="1"/>
    </row>
    <row r="17" spans="1:4">
      <c r="A17" s="8">
        <v>1</v>
      </c>
      <c r="B17" s="1" t="s">
        <v>2</v>
      </c>
      <c r="C17" s="8">
        <v>4</v>
      </c>
      <c r="D17" s="1"/>
    </row>
    <row r="18" spans="1:4">
      <c r="A18" s="8">
        <v>7</v>
      </c>
      <c r="B18" s="1" t="s">
        <v>2</v>
      </c>
      <c r="C18" s="8">
        <v>2</v>
      </c>
      <c r="D18" s="1"/>
    </row>
    <row r="19" spans="1:4">
      <c r="A19" s="8">
        <v>8</v>
      </c>
      <c r="B19" s="1" t="s">
        <v>2</v>
      </c>
      <c r="C19" s="8">
        <v>3</v>
      </c>
      <c r="D19" s="1"/>
    </row>
    <row r="20" spans="1:4">
      <c r="A20" s="8">
        <v>9</v>
      </c>
      <c r="B20" s="1" t="s">
        <v>2</v>
      </c>
      <c r="C20" s="8">
        <v>5</v>
      </c>
      <c r="D20" s="1"/>
    </row>
    <row r="21" spans="1:4">
      <c r="A21" s="8">
        <v>6</v>
      </c>
      <c r="B21" s="1" t="s">
        <v>2</v>
      </c>
      <c r="C21" s="8">
        <v>10</v>
      </c>
      <c r="D21" s="1"/>
    </row>
    <row r="23" spans="1:4">
      <c r="A23" s="1" t="s">
        <v>5</v>
      </c>
      <c r="B23" s="1"/>
      <c r="C23" s="1"/>
      <c r="D23" s="1"/>
    </row>
    <row r="24" spans="1:4">
      <c r="A24" s="8">
        <v>8</v>
      </c>
      <c r="B24" s="1" t="s">
        <v>2</v>
      </c>
      <c r="C24" s="8">
        <v>1</v>
      </c>
      <c r="D24" s="1"/>
    </row>
    <row r="25" spans="1:4">
      <c r="A25" s="8">
        <v>2</v>
      </c>
      <c r="B25" s="1" t="s">
        <v>2</v>
      </c>
      <c r="C25" s="8">
        <v>9</v>
      </c>
      <c r="D25" s="1"/>
    </row>
    <row r="26" spans="1:4">
      <c r="A26" s="8">
        <v>3</v>
      </c>
      <c r="B26" s="1" t="s">
        <v>2</v>
      </c>
      <c r="C26" s="8">
        <v>7</v>
      </c>
      <c r="D26" s="1"/>
    </row>
    <row r="27" spans="1:4">
      <c r="A27" s="8">
        <v>4</v>
      </c>
      <c r="B27" s="1" t="s">
        <v>2</v>
      </c>
      <c r="C27" s="8">
        <v>10</v>
      </c>
      <c r="D27" s="1"/>
    </row>
    <row r="28" spans="1:4">
      <c r="A28" s="8">
        <v>5</v>
      </c>
      <c r="B28" s="1" t="s">
        <v>2</v>
      </c>
      <c r="C28" s="8">
        <v>6</v>
      </c>
      <c r="D28" s="1"/>
    </row>
    <row r="30" spans="1:4">
      <c r="A30" s="1" t="s">
        <v>6</v>
      </c>
      <c r="B30" s="1"/>
      <c r="C30" s="1"/>
      <c r="D30" s="1"/>
    </row>
    <row r="31" spans="1:4">
      <c r="A31" s="8">
        <v>5</v>
      </c>
      <c r="B31" s="1" t="s">
        <v>2</v>
      </c>
      <c r="C31" s="8">
        <v>1</v>
      </c>
      <c r="D31" s="1"/>
    </row>
    <row r="32" spans="1:4">
      <c r="A32" s="8">
        <v>2</v>
      </c>
      <c r="B32" s="1" t="s">
        <v>2</v>
      </c>
      <c r="C32" s="8">
        <v>8</v>
      </c>
      <c r="D32" s="1"/>
    </row>
    <row r="33" spans="1:4">
      <c r="A33" s="8">
        <v>10</v>
      </c>
      <c r="B33" s="1" t="s">
        <v>2</v>
      </c>
      <c r="C33" s="8">
        <v>3</v>
      </c>
      <c r="D33" s="1"/>
    </row>
    <row r="34" spans="1:4">
      <c r="A34" s="8">
        <v>6</v>
      </c>
      <c r="B34" s="1" t="s">
        <v>2</v>
      </c>
      <c r="C34" s="8">
        <v>4</v>
      </c>
      <c r="D34" s="1"/>
    </row>
    <row r="35" spans="1:4">
      <c r="A35" s="8">
        <v>9</v>
      </c>
      <c r="B35" s="1" t="s">
        <v>2</v>
      </c>
      <c r="C35" s="8">
        <v>7</v>
      </c>
      <c r="D35" s="1"/>
    </row>
    <row r="37" spans="1:4">
      <c r="A37" s="1" t="s">
        <v>7</v>
      </c>
      <c r="B37" s="1"/>
      <c r="C37" s="1"/>
      <c r="D37" s="1"/>
    </row>
    <row r="38" spans="1:4">
      <c r="A38" s="8">
        <v>1</v>
      </c>
      <c r="B38" s="1" t="s">
        <v>2</v>
      </c>
      <c r="C38" s="8">
        <v>6</v>
      </c>
      <c r="D38" s="1"/>
    </row>
    <row r="39" spans="1:4">
      <c r="A39" s="8">
        <v>3</v>
      </c>
      <c r="B39" s="1" t="s">
        <v>2</v>
      </c>
      <c r="C39" s="8">
        <v>2</v>
      </c>
      <c r="D39" s="1"/>
    </row>
    <row r="40" spans="1:4">
      <c r="A40" s="8">
        <v>4</v>
      </c>
      <c r="B40" s="1" t="s">
        <v>2</v>
      </c>
      <c r="C40" s="8">
        <v>9</v>
      </c>
      <c r="D40" s="1"/>
    </row>
    <row r="41" spans="1:4">
      <c r="A41" s="8">
        <v>10</v>
      </c>
      <c r="B41" s="1" t="s">
        <v>2</v>
      </c>
      <c r="C41" s="8">
        <v>5</v>
      </c>
      <c r="D41" s="1"/>
    </row>
    <row r="42" spans="1:4">
      <c r="A42" s="8">
        <v>7</v>
      </c>
      <c r="B42" s="1" t="s">
        <v>2</v>
      </c>
      <c r="C42" s="8">
        <v>8</v>
      </c>
      <c r="D42" s="1"/>
    </row>
    <row r="44" spans="1:4">
      <c r="A44" s="1" t="s">
        <v>8</v>
      </c>
      <c r="B44" s="1"/>
      <c r="C44" s="1"/>
      <c r="D44" s="1"/>
    </row>
    <row r="45" spans="1:4">
      <c r="A45" s="8">
        <v>3</v>
      </c>
      <c r="B45" s="1" t="s">
        <v>2</v>
      </c>
      <c r="C45" s="8">
        <v>1</v>
      </c>
      <c r="D45" s="1"/>
    </row>
    <row r="46" spans="1:4">
      <c r="A46" s="8">
        <v>2</v>
      </c>
      <c r="B46" s="1" t="s">
        <v>2</v>
      </c>
      <c r="C46" s="8">
        <v>4</v>
      </c>
      <c r="D46" s="1"/>
    </row>
    <row r="47" spans="1:4">
      <c r="A47" s="8">
        <v>5</v>
      </c>
      <c r="B47" s="1" t="s">
        <v>2</v>
      </c>
      <c r="C47" s="8">
        <v>7</v>
      </c>
      <c r="D47" s="1"/>
    </row>
    <row r="48" spans="1:4">
      <c r="A48" s="8">
        <v>8</v>
      </c>
      <c r="B48" s="1" t="s">
        <v>2</v>
      </c>
      <c r="C48" s="8">
        <v>6</v>
      </c>
      <c r="D48" s="1"/>
    </row>
    <row r="49" spans="1:4">
      <c r="A49" s="8">
        <v>9</v>
      </c>
      <c r="B49" s="1" t="s">
        <v>2</v>
      </c>
      <c r="C49" s="8">
        <v>10</v>
      </c>
      <c r="D49" s="1"/>
    </row>
    <row r="51" spans="1:4">
      <c r="A51" s="1" t="s">
        <v>9</v>
      </c>
      <c r="B51" s="1"/>
      <c r="C51" s="1"/>
      <c r="D51" s="1"/>
    </row>
    <row r="52" spans="1:4">
      <c r="A52" s="8">
        <v>1</v>
      </c>
      <c r="B52" s="1" t="s">
        <v>2</v>
      </c>
      <c r="C52" s="8">
        <v>9</v>
      </c>
      <c r="D52" s="1"/>
    </row>
    <row r="53" spans="1:4">
      <c r="A53" s="8">
        <v>10</v>
      </c>
      <c r="B53" s="1" t="s">
        <v>2</v>
      </c>
      <c r="C53" s="8">
        <v>2</v>
      </c>
      <c r="D53" s="1"/>
    </row>
    <row r="54" spans="1:4">
      <c r="A54" s="8">
        <v>4</v>
      </c>
      <c r="B54" s="1" t="s">
        <v>2</v>
      </c>
      <c r="C54" s="8">
        <v>3</v>
      </c>
      <c r="D54" s="1"/>
    </row>
    <row r="55" spans="1:4">
      <c r="A55" s="8">
        <v>5</v>
      </c>
      <c r="B55" s="1" t="s">
        <v>2</v>
      </c>
      <c r="C55" s="8">
        <v>8</v>
      </c>
      <c r="D55" s="1"/>
    </row>
    <row r="56" spans="1:4">
      <c r="A56" s="8">
        <v>6</v>
      </c>
      <c r="B56" s="1" t="s">
        <v>2</v>
      </c>
      <c r="C56" s="8">
        <v>7</v>
      </c>
      <c r="D56" s="1"/>
    </row>
    <row r="58" spans="1:4">
      <c r="A58" s="1" t="s">
        <v>10</v>
      </c>
      <c r="B58" s="1"/>
      <c r="C58" s="1"/>
      <c r="D58" s="1"/>
    </row>
    <row r="59" spans="1:4">
      <c r="A59" s="8">
        <v>10</v>
      </c>
      <c r="B59" s="1" t="s">
        <v>2</v>
      </c>
      <c r="C59" s="8">
        <v>1</v>
      </c>
      <c r="D59" s="1"/>
    </row>
    <row r="60" spans="1:4">
      <c r="A60" s="8">
        <v>2</v>
      </c>
      <c r="B60" s="1" t="s">
        <v>2</v>
      </c>
      <c r="C60" s="8">
        <v>5</v>
      </c>
      <c r="D60" s="1"/>
    </row>
    <row r="61" spans="1:4">
      <c r="A61" s="8">
        <v>3</v>
      </c>
      <c r="B61" s="1" t="s">
        <v>2</v>
      </c>
      <c r="C61" s="8">
        <v>6</v>
      </c>
      <c r="D61" s="1"/>
    </row>
    <row r="62" spans="1:4">
      <c r="A62" s="8">
        <v>7</v>
      </c>
      <c r="B62" s="1" t="s">
        <v>2</v>
      </c>
      <c r="C62" s="8">
        <v>4</v>
      </c>
      <c r="D62" s="1"/>
    </row>
    <row r="63" spans="1:4">
      <c r="A63" s="8">
        <v>9</v>
      </c>
      <c r="B63" s="1" t="s">
        <v>2</v>
      </c>
      <c r="C63" s="8">
        <v>8</v>
      </c>
      <c r="D63" s="1"/>
    </row>
    <row r="64" spans="1:4">
      <c r="D64" s="1"/>
    </row>
    <row r="65" spans="1:8">
      <c r="A65" s="1" t="s">
        <v>11</v>
      </c>
      <c r="B65" s="1"/>
      <c r="C65" s="1"/>
    </row>
    <row r="66" spans="1:8">
      <c r="A66" s="8">
        <v>1</v>
      </c>
      <c r="B66" s="1" t="s">
        <v>2</v>
      </c>
      <c r="C66" s="8">
        <v>7</v>
      </c>
      <c r="D66" s="1"/>
    </row>
    <row r="67" spans="1:8">
      <c r="A67" s="8">
        <v>6</v>
      </c>
      <c r="B67" s="1" t="s">
        <v>2</v>
      </c>
      <c r="C67" s="8">
        <v>2</v>
      </c>
      <c r="D67" s="1"/>
    </row>
    <row r="68" spans="1:8">
      <c r="A68" s="8">
        <v>9</v>
      </c>
      <c r="B68" s="1" t="s">
        <v>2</v>
      </c>
      <c r="C68" s="8">
        <v>3</v>
      </c>
      <c r="D68" s="1"/>
    </row>
    <row r="69" spans="1:8">
      <c r="A69" s="8">
        <v>5</v>
      </c>
      <c r="B69" s="1" t="s">
        <v>2</v>
      </c>
      <c r="C69" s="8">
        <v>4</v>
      </c>
      <c r="D69" s="1"/>
    </row>
    <row r="70" spans="1:8">
      <c r="A70" s="8">
        <v>10</v>
      </c>
      <c r="B70" s="1" t="s">
        <v>2</v>
      </c>
      <c r="C70" s="8">
        <v>8</v>
      </c>
      <c r="D70" s="1"/>
    </row>
    <row r="71" spans="1:8">
      <c r="D71" s="1"/>
    </row>
    <row r="72" spans="1:8">
      <c r="A72" s="1" t="s">
        <v>12</v>
      </c>
      <c r="B72" s="1"/>
      <c r="C72" s="1"/>
      <c r="D72" s="1"/>
    </row>
    <row r="73" spans="1:8">
      <c r="A73" s="8">
        <v>2</v>
      </c>
      <c r="B73" s="1" t="s">
        <v>2</v>
      </c>
      <c r="C73" s="8">
        <v>1</v>
      </c>
    </row>
    <row r="74" spans="1:8">
      <c r="A74" s="8">
        <v>3</v>
      </c>
      <c r="B74" s="1" t="s">
        <v>2</v>
      </c>
      <c r="C74" s="8">
        <v>5</v>
      </c>
      <c r="D74" s="1"/>
      <c r="H74" s="1"/>
    </row>
    <row r="75" spans="1:8">
      <c r="A75" s="8">
        <v>8</v>
      </c>
      <c r="B75" s="1" t="s">
        <v>2</v>
      </c>
      <c r="C75" s="8">
        <v>4</v>
      </c>
      <c r="D75" s="1"/>
      <c r="H75" s="1"/>
    </row>
    <row r="76" spans="1:8">
      <c r="A76" s="8">
        <v>9</v>
      </c>
      <c r="B76" s="1" t="s">
        <v>2</v>
      </c>
      <c r="C76" s="8">
        <v>6</v>
      </c>
      <c r="D76" s="1"/>
      <c r="H76" s="1"/>
    </row>
    <row r="77" spans="1:8">
      <c r="A77" s="8">
        <v>7</v>
      </c>
      <c r="B77" s="1" t="s">
        <v>2</v>
      </c>
      <c r="C77" s="8">
        <v>10</v>
      </c>
      <c r="D77" s="1"/>
      <c r="H77" s="1"/>
    </row>
    <row r="78" spans="1:8">
      <c r="D78" s="1"/>
    </row>
    <row r="79" spans="1:8">
      <c r="A79" s="1" t="s">
        <v>13</v>
      </c>
      <c r="B79" s="1"/>
      <c r="C79" s="1"/>
      <c r="D79" s="1"/>
    </row>
    <row r="80" spans="1:8">
      <c r="A80" s="8">
        <v>4</v>
      </c>
      <c r="B80" s="1" t="s">
        <v>2</v>
      </c>
      <c r="C80" s="8">
        <v>1</v>
      </c>
    </row>
    <row r="81" spans="1:4">
      <c r="A81" s="8">
        <v>2</v>
      </c>
      <c r="B81" s="1" t="s">
        <v>2</v>
      </c>
      <c r="C81" s="8">
        <v>7</v>
      </c>
      <c r="D81" s="1"/>
    </row>
    <row r="82" spans="1:4">
      <c r="A82" s="8">
        <v>3</v>
      </c>
      <c r="B82" s="1" t="s">
        <v>2</v>
      </c>
      <c r="C82" s="8">
        <v>8</v>
      </c>
      <c r="D82" s="1"/>
    </row>
    <row r="83" spans="1:4">
      <c r="A83" s="8">
        <v>5</v>
      </c>
      <c r="B83" s="1" t="s">
        <v>2</v>
      </c>
      <c r="C83" s="8">
        <v>9</v>
      </c>
      <c r="D83" s="1"/>
    </row>
    <row r="84" spans="1:4">
      <c r="A84" s="8">
        <v>10</v>
      </c>
      <c r="B84" s="1" t="s">
        <v>2</v>
      </c>
      <c r="C84" s="8">
        <v>6</v>
      </c>
      <c r="D84" s="1"/>
    </row>
    <row r="85" spans="1:4">
      <c r="D85" s="1"/>
    </row>
    <row r="86" spans="1:4">
      <c r="A86" s="1" t="s">
        <v>14</v>
      </c>
      <c r="B86" s="1"/>
      <c r="C86" s="1"/>
      <c r="D86" s="1"/>
    </row>
    <row r="87" spans="1:4">
      <c r="A87" s="8">
        <v>1</v>
      </c>
      <c r="B87" s="1" t="s">
        <v>2</v>
      </c>
      <c r="C87" s="8">
        <v>8</v>
      </c>
    </row>
    <row r="88" spans="1:4">
      <c r="A88" s="8">
        <v>9</v>
      </c>
      <c r="B88" s="1" t="s">
        <v>2</v>
      </c>
      <c r="C88" s="8">
        <v>2</v>
      </c>
      <c r="D88" s="1"/>
    </row>
    <row r="89" spans="1:4">
      <c r="A89" s="8">
        <v>7</v>
      </c>
      <c r="B89" s="1" t="s">
        <v>2</v>
      </c>
      <c r="C89" s="8">
        <v>3</v>
      </c>
      <c r="D89" s="1"/>
    </row>
    <row r="90" spans="1:4">
      <c r="A90" s="8">
        <v>10</v>
      </c>
      <c r="B90" s="1" t="s">
        <v>2</v>
      </c>
      <c r="C90" s="8">
        <v>4</v>
      </c>
      <c r="D90" s="1"/>
    </row>
    <row r="91" spans="1:4">
      <c r="A91" s="8">
        <v>6</v>
      </c>
      <c r="B91" s="1" t="s">
        <v>2</v>
      </c>
      <c r="C91" s="8">
        <v>5</v>
      </c>
      <c r="D91" s="1"/>
    </row>
    <row r="92" spans="1:4">
      <c r="D92" s="1"/>
    </row>
    <row r="93" spans="1:4">
      <c r="A93" s="1" t="s">
        <v>15</v>
      </c>
      <c r="B93" s="1"/>
      <c r="C93" s="1"/>
      <c r="D93" s="1"/>
    </row>
    <row r="94" spans="1:4">
      <c r="A94" s="8">
        <v>1</v>
      </c>
      <c r="B94" s="1" t="s">
        <v>2</v>
      </c>
      <c r="C94" s="8">
        <v>5</v>
      </c>
    </row>
    <row r="95" spans="1:4">
      <c r="A95" s="8">
        <v>8</v>
      </c>
      <c r="B95" s="1" t="s">
        <v>2</v>
      </c>
      <c r="C95" s="8">
        <v>2</v>
      </c>
      <c r="D95" s="1"/>
    </row>
    <row r="96" spans="1:4">
      <c r="A96" s="8">
        <v>3</v>
      </c>
      <c r="B96" s="1" t="s">
        <v>2</v>
      </c>
      <c r="C96" s="8">
        <v>10</v>
      </c>
      <c r="D96" s="1"/>
    </row>
    <row r="97" spans="1:4">
      <c r="A97" s="8">
        <v>4</v>
      </c>
      <c r="B97" s="1" t="s">
        <v>2</v>
      </c>
      <c r="C97" s="8">
        <v>6</v>
      </c>
      <c r="D97" s="1"/>
    </row>
    <row r="98" spans="1:4">
      <c r="A98" s="8">
        <v>7</v>
      </c>
      <c r="B98" s="1" t="s">
        <v>2</v>
      </c>
      <c r="C98" s="8">
        <v>9</v>
      </c>
      <c r="D98" s="1"/>
    </row>
    <row r="99" spans="1:4">
      <c r="D99" s="1"/>
    </row>
    <row r="100" spans="1:4">
      <c r="A100" s="1" t="s">
        <v>16</v>
      </c>
      <c r="B100" s="1"/>
      <c r="C100" s="1"/>
      <c r="D100" s="1"/>
    </row>
    <row r="101" spans="1:4">
      <c r="A101" s="8">
        <v>6</v>
      </c>
      <c r="B101" s="1" t="s">
        <v>2</v>
      </c>
      <c r="C101" s="8">
        <v>1</v>
      </c>
    </row>
    <row r="102" spans="1:4">
      <c r="A102" s="8">
        <v>2</v>
      </c>
      <c r="B102" s="1" t="s">
        <v>2</v>
      </c>
      <c r="C102" s="8">
        <v>3</v>
      </c>
      <c r="D102" s="1"/>
    </row>
    <row r="103" spans="1:4">
      <c r="A103" s="8">
        <v>9</v>
      </c>
      <c r="B103" s="1" t="s">
        <v>2</v>
      </c>
      <c r="C103" s="8">
        <v>4</v>
      </c>
      <c r="D103" s="1"/>
    </row>
    <row r="104" spans="1:4">
      <c r="A104" s="8">
        <v>5</v>
      </c>
      <c r="B104" s="1" t="s">
        <v>2</v>
      </c>
      <c r="C104" s="8">
        <v>10</v>
      </c>
      <c r="D104" s="1"/>
    </row>
    <row r="105" spans="1:4">
      <c r="A105" s="8">
        <v>8</v>
      </c>
      <c r="B105" s="1" t="s">
        <v>2</v>
      </c>
      <c r="C105" s="8">
        <v>7</v>
      </c>
      <c r="D105" s="1"/>
    </row>
    <row r="106" spans="1:4">
      <c r="D106" s="1"/>
    </row>
    <row r="107" spans="1:4">
      <c r="A107" s="1" t="s">
        <v>17</v>
      </c>
      <c r="B107" s="1"/>
      <c r="C107" s="1"/>
      <c r="D107" s="1"/>
    </row>
    <row r="108" spans="1:4">
      <c r="A108" s="8">
        <v>1</v>
      </c>
      <c r="B108" s="1" t="s">
        <v>2</v>
      </c>
      <c r="C108" s="8">
        <v>3</v>
      </c>
    </row>
    <row r="109" spans="1:4">
      <c r="A109" s="8">
        <v>4</v>
      </c>
      <c r="B109" s="1" t="s">
        <v>2</v>
      </c>
      <c r="C109" s="8">
        <v>2</v>
      </c>
      <c r="D109" s="1"/>
    </row>
    <row r="110" spans="1:4">
      <c r="A110" s="8">
        <v>7</v>
      </c>
      <c r="B110" s="1" t="s">
        <v>2</v>
      </c>
      <c r="C110" s="8">
        <v>5</v>
      </c>
      <c r="D110" s="1"/>
    </row>
    <row r="111" spans="1:4">
      <c r="A111" s="8">
        <v>6</v>
      </c>
      <c r="B111" s="1" t="s">
        <v>2</v>
      </c>
      <c r="C111" s="8">
        <v>8</v>
      </c>
      <c r="D111" s="1"/>
    </row>
    <row r="112" spans="1:4">
      <c r="A112" s="8">
        <v>10</v>
      </c>
      <c r="B112" s="1" t="s">
        <v>2</v>
      </c>
      <c r="C112" s="8">
        <v>9</v>
      </c>
      <c r="D112" s="1"/>
    </row>
    <row r="113" spans="1:6">
      <c r="D113" s="1"/>
    </row>
    <row r="114" spans="1:6">
      <c r="A114" s="1" t="s">
        <v>18</v>
      </c>
      <c r="B114" s="1"/>
      <c r="C114" s="1"/>
      <c r="D114" s="1"/>
    </row>
    <row r="115" spans="1:6">
      <c r="A115" s="8">
        <v>9</v>
      </c>
      <c r="B115" s="1" t="s">
        <v>2</v>
      </c>
      <c r="C115" s="8">
        <v>1</v>
      </c>
    </row>
    <row r="116" spans="1:6">
      <c r="A116" s="8">
        <v>2</v>
      </c>
      <c r="B116" s="1" t="s">
        <v>2</v>
      </c>
      <c r="C116" s="8">
        <v>10</v>
      </c>
      <c r="D116" s="1"/>
    </row>
    <row r="117" spans="1:6">
      <c r="A117" s="8">
        <v>3</v>
      </c>
      <c r="B117" s="1" t="s">
        <v>2</v>
      </c>
      <c r="C117" s="8">
        <v>4</v>
      </c>
      <c r="D117" s="1"/>
    </row>
    <row r="118" spans="1:6">
      <c r="A118" s="8">
        <v>8</v>
      </c>
      <c r="B118" s="1" t="s">
        <v>2</v>
      </c>
      <c r="C118" s="8">
        <v>5</v>
      </c>
      <c r="D118" s="1"/>
    </row>
    <row r="119" spans="1:6">
      <c r="A119" s="8">
        <v>7</v>
      </c>
      <c r="B119" s="1" t="s">
        <v>2</v>
      </c>
      <c r="C119" s="8">
        <v>6</v>
      </c>
      <c r="D119" s="1"/>
    </row>
    <row r="120" spans="1:6">
      <c r="D120" s="1"/>
    </row>
    <row r="121" spans="1:6">
      <c r="A121" s="1" t="s">
        <v>19</v>
      </c>
      <c r="B121" s="1"/>
      <c r="C121" s="1"/>
      <c r="D121" s="1"/>
    </row>
    <row r="122" spans="1:6">
      <c r="A122" s="8">
        <v>1</v>
      </c>
      <c r="B122" s="1" t="s">
        <v>2</v>
      </c>
      <c r="C122" s="8">
        <v>10</v>
      </c>
    </row>
    <row r="123" spans="1:6">
      <c r="A123" s="8">
        <v>5</v>
      </c>
      <c r="B123" s="1" t="s">
        <v>2</v>
      </c>
      <c r="C123" s="8">
        <v>2</v>
      </c>
      <c r="D123" s="1"/>
      <c r="F123" s="8"/>
    </row>
    <row r="124" spans="1:6">
      <c r="A124" s="8">
        <v>6</v>
      </c>
      <c r="B124" s="1" t="s">
        <v>2</v>
      </c>
      <c r="C124" s="8">
        <v>3</v>
      </c>
      <c r="D124" s="1"/>
      <c r="F124" s="8"/>
    </row>
    <row r="125" spans="1:6">
      <c r="A125" s="8">
        <v>4</v>
      </c>
      <c r="B125" s="1" t="s">
        <v>2</v>
      </c>
      <c r="C125" s="8">
        <v>7</v>
      </c>
      <c r="D125" s="1"/>
      <c r="F125" s="8"/>
    </row>
    <row r="126" spans="1:6">
      <c r="A126" s="8">
        <v>8</v>
      </c>
      <c r="B126" s="1" t="s">
        <v>2</v>
      </c>
      <c r="C126" s="8">
        <v>9</v>
      </c>
      <c r="D126" s="1"/>
      <c r="F126" s="8"/>
    </row>
    <row r="127" spans="1:6">
      <c r="F127" s="8"/>
    </row>
    <row r="128" spans="1:6">
      <c r="A128" s="1" t="s">
        <v>20</v>
      </c>
      <c r="B128" s="1"/>
      <c r="C128" s="1" t="s">
        <v>21</v>
      </c>
      <c r="D128" s="1" t="s">
        <v>22</v>
      </c>
      <c r="F128" s="8"/>
    </row>
    <row r="129" spans="1:4">
      <c r="A129" s="1">
        <f t="shared" ref="A129:A138" si="0">+COUNTIF($A$1:$A$127,$D129)</f>
        <v>9</v>
      </c>
      <c r="C129" s="1">
        <f t="shared" ref="C129:C138" si="1">+COUNTIF($A$1:$A$127,$D129)</f>
        <v>9</v>
      </c>
      <c r="D129" s="1">
        <v>1</v>
      </c>
    </row>
    <row r="130" spans="1:4">
      <c r="A130" s="1">
        <f t="shared" si="0"/>
        <v>9</v>
      </c>
      <c r="C130" s="1">
        <f t="shared" si="1"/>
        <v>9</v>
      </c>
      <c r="D130" s="1">
        <v>2</v>
      </c>
    </row>
    <row r="131" spans="1:4">
      <c r="A131" s="1">
        <f t="shared" si="0"/>
        <v>9</v>
      </c>
      <c r="C131" s="1">
        <f t="shared" si="1"/>
        <v>9</v>
      </c>
      <c r="D131" s="1">
        <v>3</v>
      </c>
    </row>
    <row r="132" spans="1:4">
      <c r="A132" s="1">
        <f t="shared" si="0"/>
        <v>9</v>
      </c>
      <c r="C132" s="1">
        <f t="shared" si="1"/>
        <v>9</v>
      </c>
      <c r="D132" s="1">
        <v>4</v>
      </c>
    </row>
    <row r="133" spans="1:4">
      <c r="A133" s="1">
        <f t="shared" si="0"/>
        <v>9</v>
      </c>
      <c r="C133" s="1">
        <f t="shared" si="1"/>
        <v>9</v>
      </c>
      <c r="D133" s="1">
        <v>5</v>
      </c>
    </row>
    <row r="134" spans="1:4">
      <c r="A134" s="1">
        <f t="shared" si="0"/>
        <v>9</v>
      </c>
      <c r="C134" s="1">
        <f t="shared" si="1"/>
        <v>9</v>
      </c>
      <c r="D134" s="1">
        <v>6</v>
      </c>
    </row>
    <row r="135" spans="1:4">
      <c r="A135" s="1">
        <f t="shared" si="0"/>
        <v>9</v>
      </c>
      <c r="C135" s="1">
        <f t="shared" si="1"/>
        <v>9</v>
      </c>
      <c r="D135" s="1">
        <v>7</v>
      </c>
    </row>
    <row r="136" spans="1:4">
      <c r="A136" s="1">
        <f t="shared" si="0"/>
        <v>9</v>
      </c>
      <c r="C136" s="1">
        <f t="shared" si="1"/>
        <v>9</v>
      </c>
      <c r="D136" s="1">
        <v>8</v>
      </c>
    </row>
    <row r="137" spans="1:4">
      <c r="A137" s="1">
        <f t="shared" si="0"/>
        <v>9</v>
      </c>
      <c r="C137" s="1">
        <f t="shared" si="1"/>
        <v>9</v>
      </c>
      <c r="D137" s="1">
        <v>9</v>
      </c>
    </row>
    <row r="138" spans="1:4">
      <c r="A138" s="1">
        <f t="shared" si="0"/>
        <v>9</v>
      </c>
      <c r="C138" s="1">
        <f t="shared" si="1"/>
        <v>9</v>
      </c>
      <c r="D138" s="1">
        <v>10</v>
      </c>
    </row>
    <row r="139" spans="1:4">
      <c r="A139" s="1"/>
      <c r="C139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D57" sqref="B2:D57"/>
    </sheetView>
  </sheetViews>
  <sheetFormatPr defaultRowHeight="15"/>
  <cols>
    <col min="1" max="1" width="9.140625" style="30"/>
    <col min="2" max="2" width="14.5703125" style="30" customWidth="1"/>
    <col min="3" max="16384" width="9.140625" style="30"/>
  </cols>
  <sheetData>
    <row r="2" spans="2:10">
      <c r="B2" s="29" t="s">
        <v>30</v>
      </c>
      <c r="D2" s="31"/>
    </row>
    <row r="3" spans="2:10">
      <c r="B3" s="30" t="str">
        <f ca="1">INDIRECT("'"&amp;B2 &amp; "'!"&amp;$I$3)</f>
        <v>Ambleside B</v>
      </c>
      <c r="C3" s="32" t="s">
        <v>2</v>
      </c>
      <c r="D3" s="30" t="str">
        <f ca="1">INDIRECT("'"&amp;B2 &amp; "'!"&amp;$J$3)</f>
        <v>Copsewood B</v>
      </c>
      <c r="I3" s="33" t="s">
        <v>205</v>
      </c>
      <c r="J3" s="32" t="s">
        <v>206</v>
      </c>
    </row>
    <row r="4" spans="2:10">
      <c r="B4" s="30" t="str">
        <f ca="1">INDIRECT("'"&amp;B2 &amp; "'!"&amp;$I$4)</f>
        <v>Highway A</v>
      </c>
      <c r="C4" s="32" t="s">
        <v>2</v>
      </c>
      <c r="D4" s="30" t="str">
        <f ca="1">INDIRECT("'"&amp;B2 &amp; "'!"&amp;$J$4)</f>
        <v>Ambleside A</v>
      </c>
      <c r="I4" s="32" t="s">
        <v>207</v>
      </c>
      <c r="J4" s="32" t="s">
        <v>208</v>
      </c>
    </row>
    <row r="5" spans="2:10">
      <c r="B5" s="30" t="str">
        <f ca="1">INDIRECT("'"&amp;B2 &amp; "'!"&amp;$I$5)</f>
        <v>Copsewood A</v>
      </c>
      <c r="C5" s="32" t="s">
        <v>2</v>
      </c>
      <c r="D5" s="30" t="str">
        <f ca="1">INDIRECT("'"&amp;B2 &amp; "'!"&amp;$J$5)</f>
        <v>Synergy B</v>
      </c>
      <c r="I5" s="32" t="s">
        <v>209</v>
      </c>
      <c r="J5" s="32" t="s">
        <v>210</v>
      </c>
    </row>
    <row r="6" spans="2:10">
      <c r="B6" s="30" t="str">
        <f ca="1">INDIRECT("'"&amp;B2 &amp; "'!"&amp;$I$6)</f>
        <v>Leamington A</v>
      </c>
      <c r="C6" s="32" t="s">
        <v>2</v>
      </c>
      <c r="D6" s="30" t="str">
        <f ca="1">INDIRECT("'"&amp;B2 &amp; "'!"&amp;$J$6)</f>
        <v>Bulkington A</v>
      </c>
      <c r="I6" s="32" t="s">
        <v>211</v>
      </c>
      <c r="J6" s="32" t="s">
        <v>212</v>
      </c>
    </row>
    <row r="7" spans="2:10">
      <c r="B7" s="30" t="str">
        <f ca="1">INDIRECT("'"&amp;B2 &amp; "'!"&amp;$I$7)</f>
        <v>Synergy A</v>
      </c>
      <c r="C7" s="32" t="s">
        <v>2</v>
      </c>
      <c r="D7" s="30" t="str">
        <f ca="1">INDIRECT("'"&amp;B2 &amp; "'!"&amp;$J$7)</f>
        <v>Henley A</v>
      </c>
      <c r="I7" s="32" t="s">
        <v>213</v>
      </c>
      <c r="J7" s="32" t="s">
        <v>214</v>
      </c>
    </row>
    <row r="8" spans="2:10">
      <c r="I8" s="32" t="s">
        <v>215</v>
      </c>
      <c r="J8" s="32" t="s">
        <v>216</v>
      </c>
    </row>
    <row r="9" spans="2:10">
      <c r="B9" s="29" t="s">
        <v>31</v>
      </c>
      <c r="D9" s="31"/>
    </row>
    <row r="10" spans="2:10">
      <c r="B10" s="30" t="str">
        <f ca="1">INDIRECT("'"&amp;B9 &amp; "'!"&amp;$I$3)</f>
        <v>Griff &amp; Coton A</v>
      </c>
      <c r="C10" s="32" t="s">
        <v>2</v>
      </c>
      <c r="D10" s="30" t="str">
        <f ca="1">INDIRECT("'"&amp;B9 &amp; "'!"&amp;$J$3)</f>
        <v>Stockton A</v>
      </c>
    </row>
    <row r="11" spans="2:10">
      <c r="B11" s="30" t="str">
        <f ca="1">INDIRECT("'"&amp;B9 &amp; "'!"&amp;$I$4)</f>
        <v>Bulkington B</v>
      </c>
      <c r="C11" s="32" t="s">
        <v>2</v>
      </c>
      <c r="D11" s="30" t="str">
        <f ca="1">INDIRECT("'"&amp;B9 &amp; "'!"&amp;$J$4)</f>
        <v>Ambleside C</v>
      </c>
    </row>
    <row r="12" spans="2:10">
      <c r="B12" s="30" t="str">
        <f ca="1">INDIRECT("'"&amp;B9 &amp; "'!"&amp;$I$5)</f>
        <v>Copsewood C</v>
      </c>
      <c r="C12" s="32" t="s">
        <v>2</v>
      </c>
      <c r="D12" s="30" t="str">
        <f ca="1">INDIRECT("'"&amp;B9 &amp; "'!"&amp;$J$5)</f>
        <v>Arden</v>
      </c>
    </row>
    <row r="13" spans="2:10">
      <c r="B13" s="30" t="str">
        <f ca="1">INDIRECT("'"&amp;B9 &amp; "'!"&amp;$I$6)</f>
        <v>Henley B</v>
      </c>
      <c r="C13" s="32" t="s">
        <v>2</v>
      </c>
      <c r="D13" s="30" t="str">
        <f ca="1">INDIRECT("'"&amp;B9 &amp; "'!"&amp;$J$6)</f>
        <v>Highway B</v>
      </c>
    </row>
    <row r="14" spans="2:10">
      <c r="B14" s="30" t="str">
        <f ca="1">INDIRECT("'"&amp;B9 &amp; "'!"&amp;$I$7)</f>
        <v>Godiva A</v>
      </c>
      <c r="C14" s="32" t="s">
        <v>2</v>
      </c>
      <c r="D14" s="30" t="str">
        <f ca="1">INDIRECT("'"&amp;B9 &amp; "'!"&amp;$J$7)</f>
        <v>Henley C</v>
      </c>
    </row>
    <row r="16" spans="2:10">
      <c r="B16" s="29" t="s">
        <v>32</v>
      </c>
      <c r="D16" s="31"/>
    </row>
    <row r="17" spans="2:4">
      <c r="B17" s="30" t="str">
        <f ca="1">INDIRECT("'"&amp;B16 &amp; "'!"&amp;$I$3)</f>
        <v>LMR Rugby A</v>
      </c>
      <c r="C17" s="32" t="s">
        <v>2</v>
      </c>
      <c r="D17" s="30" t="str">
        <f ca="1">INDIRECT("'"&amp;B16 &amp; "'!"&amp;$J$3)</f>
        <v>Nuneaton Old Eds</v>
      </c>
    </row>
    <row r="18" spans="2:4">
      <c r="B18" s="30" t="str">
        <f ca="1">INDIRECT("'"&amp;B16 &amp; "'!"&amp;$I$4)</f>
        <v>Ernesford A</v>
      </c>
      <c r="C18" s="32" t="s">
        <v>2</v>
      </c>
      <c r="D18" s="30" t="str">
        <f ca="1">INDIRECT("'"&amp;B16 &amp; "'!"&amp;$J$4)</f>
        <v>Harbury A</v>
      </c>
    </row>
    <row r="19" spans="2:4">
      <c r="B19" s="30" t="str">
        <f ca="1">INDIRECT("'"&amp;B16 &amp; "'!"&amp;$I$5)</f>
        <v>Stockton B</v>
      </c>
      <c r="C19" s="32" t="s">
        <v>2</v>
      </c>
      <c r="D19" s="30" t="str">
        <f ca="1">INDIRECT("'"&amp;B16 &amp; "'!"&amp;$J$5)</f>
        <v>Coventry Sphinx A</v>
      </c>
    </row>
    <row r="20" spans="2:4">
      <c r="B20" s="30" t="str">
        <f ca="1">INDIRECT("'"&amp;B16 &amp; "'!"&amp;$I$6)</f>
        <v>Leamington C</v>
      </c>
      <c r="C20" s="32" t="s">
        <v>2</v>
      </c>
      <c r="D20" s="30" t="str">
        <f ca="1">INDIRECT("'"&amp;B16 &amp; "'!"&amp;$J$6)</f>
        <v>Bulkington C</v>
      </c>
    </row>
    <row r="21" spans="2:4">
      <c r="B21" s="30" t="str">
        <f ca="1">INDIRECT("'"&amp;B16 &amp; "'!"&amp;$I$7)</f>
        <v>Hinckley A</v>
      </c>
      <c r="C21" s="32" t="s">
        <v>2</v>
      </c>
      <c r="D21" s="30" t="str">
        <f ca="1">INDIRECT("'"&amp;B16 &amp; "'!"&amp;$J$7)</f>
        <v>Leamington B</v>
      </c>
    </row>
    <row r="22" spans="2:4">
      <c r="C22" s="32"/>
    </row>
    <row r="23" spans="2:4">
      <c r="B23" s="29" t="s">
        <v>33</v>
      </c>
      <c r="D23" s="31"/>
    </row>
    <row r="24" spans="2:4">
      <c r="B24" s="30" t="str">
        <f ca="1">INDIRECT("'"&amp;B23 &amp; "'!"&amp;$I$3)</f>
        <v>Offchurch A</v>
      </c>
      <c r="C24" s="32" t="s">
        <v>2</v>
      </c>
      <c r="D24" s="30" t="str">
        <f ca="1">INDIRECT("'"&amp;B23 &amp; "'!"&amp;$J$3)</f>
        <v>Copsewood D</v>
      </c>
    </row>
    <row r="25" spans="2:4">
      <c r="B25" s="30" t="str">
        <f ca="1">INDIRECT("'"&amp;B23 &amp; "'!"&amp;$I$4)</f>
        <v>Ernesford C</v>
      </c>
      <c r="C25" s="32" t="s">
        <v>2</v>
      </c>
      <c r="D25" s="30" t="str">
        <f ca="1">INDIRECT("'"&amp;B23 &amp; "'!"&amp;$J$4)</f>
        <v>LMR Rugby B</v>
      </c>
    </row>
    <row r="26" spans="2:4">
      <c r="B26" s="30" t="str">
        <f ca="1">INDIRECT("'"&amp;B23 &amp; "'!"&amp;$I$5)</f>
        <v>C&amp;NW A</v>
      </c>
      <c r="C26" s="32" t="s">
        <v>2</v>
      </c>
      <c r="D26" s="30" t="str">
        <f ca="1">INDIRECT("'"&amp;B23 &amp; "'!"&amp;$J$5)</f>
        <v>Jets</v>
      </c>
    </row>
    <row r="27" spans="2:4">
      <c r="B27" s="30" t="str">
        <f ca="1">INDIRECT("'"&amp;B23 &amp; "'!"&amp;$I$6)</f>
        <v>Jaguar Landrover A</v>
      </c>
      <c r="C27" s="32" t="s">
        <v>2</v>
      </c>
      <c r="D27" s="30" t="str">
        <f ca="1">INDIRECT("'"&amp;B23 &amp; "'!"&amp;$J$6)</f>
        <v>Ernesford B</v>
      </c>
    </row>
    <row r="28" spans="2:4">
      <c r="B28" s="30" t="str">
        <f ca="1">INDIRECT("'"&amp;B23 &amp; "'!"&amp;$I$7)</f>
        <v>Arleys Angels</v>
      </c>
      <c r="C28" s="32" t="s">
        <v>2</v>
      </c>
      <c r="D28" s="30" t="str">
        <f ca="1">INDIRECT("'"&amp;B23 &amp; "'!"&amp;$J$7)</f>
        <v>Leamington D</v>
      </c>
    </row>
    <row r="30" spans="2:4">
      <c r="B30" s="29" t="s">
        <v>34</v>
      </c>
      <c r="D30" s="31"/>
    </row>
    <row r="31" spans="2:4">
      <c r="B31" s="30" t="str">
        <f ca="1">INDIRECT("'"&amp;B30 &amp; "'!"&amp;$I$3)</f>
        <v>Ambleside D</v>
      </c>
      <c r="C31" s="32" t="s">
        <v>2</v>
      </c>
      <c r="D31" s="30" t="str">
        <f ca="1">INDIRECT("'"&amp;B30 &amp; "'!"&amp;$J$3)</f>
        <v>Stockton C</v>
      </c>
    </row>
    <row r="32" spans="2:4">
      <c r="B32" s="30" t="str">
        <f ca="1">INDIRECT("'"&amp;B30 &amp; "'!"&amp;$I$4)</f>
        <v>Bulkington D</v>
      </c>
      <c r="C32" s="32" t="s">
        <v>2</v>
      </c>
      <c r="D32" s="30" t="str">
        <f ca="1">INDIRECT("'"&amp;B30 &amp; "'!"&amp;$J$4)</f>
        <v>Ambleside E</v>
      </c>
    </row>
    <row r="33" spans="2:4">
      <c r="B33" s="30" t="str">
        <f ca="1">INDIRECT("'"&amp;B30 &amp; "'!"&amp;$I$5)</f>
        <v>Alvis A</v>
      </c>
      <c r="C33" s="32" t="s">
        <v>2</v>
      </c>
      <c r="D33" s="30" t="str">
        <f ca="1">INDIRECT("'"&amp;B30 &amp; "'!"&amp;$J$5)</f>
        <v>Godiva B</v>
      </c>
    </row>
    <row r="34" spans="2:4">
      <c r="B34" s="30" t="str">
        <f ca="1">INDIRECT("'"&amp;B30 &amp; "'!"&amp;$I$6)</f>
        <v>Whitnash</v>
      </c>
      <c r="C34" s="32" t="s">
        <v>2</v>
      </c>
      <c r="D34" s="30" t="str">
        <f ca="1">INDIRECT("'"&amp;B30 &amp; "'!"&amp;$J$6)</f>
        <v>Kersley A</v>
      </c>
    </row>
    <row r="35" spans="2:4">
      <c r="B35" s="30" t="str">
        <f ca="1">INDIRECT("'"&amp;B30 &amp; "'!"&amp;$I$7)</f>
        <v>Synergy C</v>
      </c>
      <c r="C35" s="32" t="s">
        <v>2</v>
      </c>
      <c r="D35" s="30" t="str">
        <f ca="1">INDIRECT("'"&amp;B30 &amp; "'!"&amp;$J$7)</f>
        <v>Ambleside F</v>
      </c>
    </row>
    <row r="37" spans="2:4">
      <c r="B37" s="29" t="s">
        <v>35</v>
      </c>
      <c r="D37" s="31"/>
    </row>
    <row r="38" spans="2:4">
      <c r="B38" s="30" t="str">
        <f t="shared" ref="B38" ca="1" si="0">INDIRECT("'"&amp;B37 &amp; "'!"&amp;$I$3)</f>
        <v>Leamington E</v>
      </c>
      <c r="C38" s="32" t="s">
        <v>2</v>
      </c>
      <c r="D38" s="30" t="str">
        <f t="shared" ref="D38" ca="1" si="1">INDIRECT("'"&amp;B37 &amp; "'!"&amp;$J$3)</f>
        <v>C&amp;NW B</v>
      </c>
    </row>
    <row r="39" spans="2:4">
      <c r="B39" s="30" t="str">
        <f t="shared" ref="B39" ca="1" si="2">INDIRECT("'"&amp;B37 &amp; "'!"&amp;$I$4)</f>
        <v>Highway C</v>
      </c>
      <c r="C39" s="32" t="s">
        <v>2</v>
      </c>
      <c r="D39" s="30" t="str">
        <f t="shared" ref="D39" ca="1" si="3">INDIRECT("'"&amp;B37 &amp; "'!"&amp;$J$4)</f>
        <v>Griff &amp; Coton B</v>
      </c>
    </row>
    <row r="40" spans="2:4">
      <c r="B40" s="30" t="str">
        <f t="shared" ref="B40" ca="1" si="4">INDIRECT("'"&amp;B37 &amp; "'!"&amp;$I$5)</f>
        <v>C&amp;NW C</v>
      </c>
      <c r="C40" s="32" t="s">
        <v>2</v>
      </c>
      <c r="D40" s="30" t="str">
        <f t="shared" ref="D40" ca="1" si="5">INDIRECT("'"&amp;B37 &amp; "'!"&amp;$J$5)</f>
        <v>Hinckley B</v>
      </c>
    </row>
    <row r="41" spans="2:4">
      <c r="B41" s="30" t="str">
        <f t="shared" ref="B41" ca="1" si="6">INDIRECT("'"&amp;B37 &amp; "'!"&amp;$I$6)</f>
        <v>Henley D</v>
      </c>
      <c r="C41" s="32" t="s">
        <v>2</v>
      </c>
      <c r="D41" s="30" t="str">
        <f t="shared" ref="D41" ca="1" si="7">INDIRECT("'"&amp;B37 &amp; "'!"&amp;$J$6)</f>
        <v>Alvis B</v>
      </c>
    </row>
    <row r="42" spans="2:4">
      <c r="B42" s="30" t="str">
        <f t="shared" ref="B42" ca="1" si="8">INDIRECT("'"&amp;B37 &amp; "'!"&amp;$I$7)</f>
        <v>Hinckley C</v>
      </c>
      <c r="C42" s="32" t="s">
        <v>2</v>
      </c>
      <c r="D42" s="30" t="str">
        <f t="shared" ref="D42" ca="1" si="9">INDIRECT("'"&amp;B37 &amp; "'!"&amp;$J$7)</f>
        <v>Henley E</v>
      </c>
    </row>
    <row r="44" spans="2:4">
      <c r="B44" s="29" t="s">
        <v>36</v>
      </c>
      <c r="D44" s="31"/>
    </row>
    <row r="45" spans="2:4">
      <c r="B45" s="30" t="str">
        <f t="shared" ref="B45" ca="1" si="10">INDIRECT("'"&amp;B44 &amp; "'!"&amp;$I$3)</f>
        <v>LMR Rugby C</v>
      </c>
      <c r="C45" s="32" t="s">
        <v>2</v>
      </c>
      <c r="D45" s="30" t="str">
        <f t="shared" ref="D45" ca="1" si="11">INDIRECT("'"&amp;B44 &amp; "'!"&amp;$J$3)</f>
        <v>C&amp;NW D</v>
      </c>
    </row>
    <row r="46" spans="2:4">
      <c r="B46" s="30" t="str">
        <f t="shared" ref="B46" ca="1" si="12">INDIRECT("'"&amp;B44 &amp; "'!"&amp;$I$4)</f>
        <v>Kersley B</v>
      </c>
      <c r="C46" s="32" t="s">
        <v>2</v>
      </c>
      <c r="D46" s="30" t="str">
        <f t="shared" ref="D46" ca="1" si="13">INDIRECT("'"&amp;B44 &amp; "'!"&amp;$J$4)</f>
        <v>Offchurch B</v>
      </c>
    </row>
    <row r="47" spans="2:4">
      <c r="B47" s="30" t="str">
        <f ca="1">INDIRECT("'"&amp;B44 &amp; "'!"&amp;$I$5)</f>
        <v>Copsewood E</v>
      </c>
      <c r="C47" s="32" t="s">
        <v>2</v>
      </c>
      <c r="D47" s="30" t="str">
        <f ca="1">INDIRECT("'"&amp;B44 &amp; "'!"&amp;$J$5)</f>
        <v>Hinckley D</v>
      </c>
    </row>
    <row r="48" spans="2:4">
      <c r="B48" s="30" t="str">
        <f t="shared" ref="B48" ca="1" si="14">INDIRECT("'"&amp;B44 &amp; "'!"&amp;$I$6)</f>
        <v>Harbury B</v>
      </c>
      <c r="C48" s="32" t="s">
        <v>2</v>
      </c>
      <c r="D48" s="30" t="str">
        <f t="shared" ref="D48" ca="1" si="15">INDIRECT("'"&amp;B44 &amp; "'!"&amp;$J$6)</f>
        <v>Ernesford D</v>
      </c>
    </row>
    <row r="49" spans="2:4">
      <c r="B49" s="30" t="str">
        <f t="shared" ref="B49" ca="1" si="16">INDIRECT("'"&amp;B44 &amp; "'!"&amp;$I$7)</f>
        <v>Coventry Sphinx B</v>
      </c>
      <c r="C49" s="32" t="s">
        <v>2</v>
      </c>
      <c r="D49" s="30" t="str">
        <f t="shared" ref="D49" ca="1" si="17">INDIRECT("'"&amp;B44 &amp; "'!"&amp;$J$7)</f>
        <v>Alec High</v>
      </c>
    </row>
    <row r="51" spans="2:4">
      <c r="B51" s="29" t="s">
        <v>37</v>
      </c>
      <c r="D51" s="31"/>
    </row>
    <row r="52" spans="2:4">
      <c r="B52" s="30" t="str">
        <f ca="1">+OFFSET('Division 7'!G3,56,0)</f>
        <v>Stockton D</v>
      </c>
      <c r="C52" s="32" t="str">
        <f ca="1">+OFFSET('Division 7'!F3,56,0)</f>
        <v>v</v>
      </c>
      <c r="D52" s="30" t="str">
        <f ca="1">+OFFSET('Division 7'!E3,56,0)</f>
        <v>Hinckley F</v>
      </c>
    </row>
    <row r="53" spans="2:4">
      <c r="B53" s="30" t="str">
        <f ca="1">+OFFSET('Division 7'!G4,56,0)</f>
        <v>Godiva C</v>
      </c>
      <c r="C53" s="32" t="str">
        <f ca="1">+OFFSET('Division 7'!F4,56,0)</f>
        <v>v</v>
      </c>
      <c r="D53" s="30" t="str">
        <f ca="1">+OFFSET('Division 7'!E4,56,0)</f>
        <v>Ernesford E</v>
      </c>
    </row>
    <row r="54" spans="2:4">
      <c r="B54" s="30" t="str">
        <f ca="1">+OFFSET('Division 7'!E5,56,0)</f>
        <v>Jaguar Landrover B</v>
      </c>
      <c r="C54" s="32" t="str">
        <f ca="1">+OFFSET('Division 7'!F5,56,0)</f>
        <v>v</v>
      </c>
      <c r="D54" s="30" t="str">
        <f ca="1">+OFFSET('Division 7'!G5,56,0)</f>
        <v>Highway D</v>
      </c>
    </row>
    <row r="55" spans="2:4">
      <c r="B55" s="30" t="str">
        <f ca="1">+OFFSET('Division 7'!G6,56,0)</f>
        <v>Ambleside G</v>
      </c>
      <c r="C55" s="32" t="str">
        <f ca="1">+OFFSET('Division 7'!F6,56,0)</f>
        <v>v</v>
      </c>
      <c r="D55" s="30" t="str">
        <f ca="1">+OFFSET('Division 7'!E6,56,0)</f>
        <v>Cherry Bombs</v>
      </c>
    </row>
    <row r="56" spans="2:4">
      <c r="B56" s="30" t="str">
        <f ca="1">+OFFSET('Division 7'!G7,56,0)</f>
        <v>Alvis C</v>
      </c>
      <c r="C56" s="32" t="str">
        <f ca="1">+OFFSET('Division 7'!F7,56,0)</f>
        <v>v</v>
      </c>
      <c r="D56" s="30" t="str">
        <f ca="1">+OFFSET('Division 7'!E7,56,0)</f>
        <v>Bedworth</v>
      </c>
    </row>
    <row r="57" spans="2:4">
      <c r="B57" s="30" t="str">
        <f ca="1">+OFFSET('Division 7'!E8,56,0)</f>
        <v>Griff &amp; Coton C</v>
      </c>
      <c r="C57" s="32" t="str">
        <f ca="1">+OFFSET('Division 7'!F8,56,0)</f>
        <v>v</v>
      </c>
      <c r="D57" s="30" t="str">
        <f ca="1">+OFFSET('Division 7'!G8,56,0)</f>
        <v>Hinckley E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abSelected="1" workbookViewId="0">
      <selection activeCell="B3" sqref="B3:B57"/>
    </sheetView>
  </sheetViews>
  <sheetFormatPr defaultRowHeight="15"/>
  <cols>
    <col min="1" max="1" width="9.140625" style="30"/>
    <col min="2" max="2" width="11.5703125" style="30" bestFit="1" customWidth="1"/>
    <col min="3" max="16384" width="9.140625" style="30"/>
  </cols>
  <sheetData>
    <row r="2" spans="2:10">
      <c r="B2" s="29" t="s">
        <v>30</v>
      </c>
      <c r="D2" s="31"/>
    </row>
    <row r="3" spans="2:10">
      <c r="B3" s="30" t="s">
        <v>110</v>
      </c>
      <c r="C3" s="32" t="s">
        <v>2</v>
      </c>
      <c r="D3" s="30" t="s">
        <v>38</v>
      </c>
      <c r="I3" s="33" t="s">
        <v>217</v>
      </c>
      <c r="J3" s="32" t="s">
        <v>218</v>
      </c>
    </row>
    <row r="4" spans="2:10">
      <c r="B4" s="30" t="s">
        <v>46</v>
      </c>
      <c r="C4" s="32" t="s">
        <v>2</v>
      </c>
      <c r="D4" s="30" t="s">
        <v>70</v>
      </c>
      <c r="I4" s="32" t="s">
        <v>219</v>
      </c>
      <c r="J4" s="32" t="s">
        <v>220</v>
      </c>
    </row>
    <row r="5" spans="2:10">
      <c r="B5" s="30" t="s">
        <v>54</v>
      </c>
      <c r="C5" s="32" t="s">
        <v>2</v>
      </c>
      <c r="D5" s="30" t="s">
        <v>78</v>
      </c>
      <c r="I5" s="32" t="s">
        <v>221</v>
      </c>
      <c r="J5" s="32" t="s">
        <v>222</v>
      </c>
    </row>
    <row r="6" spans="2:10">
      <c r="B6" s="30" t="s">
        <v>86</v>
      </c>
      <c r="C6" s="32" t="s">
        <v>2</v>
      </c>
      <c r="D6" s="30" t="s">
        <v>62</v>
      </c>
      <c r="I6" s="32" t="s">
        <v>223</v>
      </c>
      <c r="J6" s="32" t="s">
        <v>224</v>
      </c>
    </row>
    <row r="7" spans="2:10">
      <c r="B7" s="30" t="s">
        <v>102</v>
      </c>
      <c r="C7" s="32" t="s">
        <v>2</v>
      </c>
      <c r="D7" s="30" t="s">
        <v>94</v>
      </c>
      <c r="I7" s="32" t="s">
        <v>225</v>
      </c>
      <c r="J7" s="32" t="s">
        <v>226</v>
      </c>
    </row>
    <row r="8" spans="2:10">
      <c r="I8" s="32" t="s">
        <v>227</v>
      </c>
      <c r="J8" s="32" t="s">
        <v>228</v>
      </c>
    </row>
    <row r="9" spans="2:10">
      <c r="B9" s="30" t="s">
        <v>31</v>
      </c>
      <c r="D9" s="29"/>
    </row>
    <row r="10" spans="2:10">
      <c r="B10" s="30" t="s">
        <v>111</v>
      </c>
      <c r="C10" s="32" t="s">
        <v>2</v>
      </c>
      <c r="D10" s="30" t="s">
        <v>39</v>
      </c>
    </row>
    <row r="11" spans="2:10">
      <c r="B11" s="30" t="s">
        <v>47</v>
      </c>
      <c r="C11" s="32" t="s">
        <v>2</v>
      </c>
      <c r="D11" s="30" t="s">
        <v>71</v>
      </c>
    </row>
    <row r="12" spans="2:10">
      <c r="B12" s="30" t="s">
        <v>55</v>
      </c>
      <c r="C12" s="32" t="s">
        <v>2</v>
      </c>
      <c r="D12" s="30" t="s">
        <v>79</v>
      </c>
    </row>
    <row r="13" spans="2:10">
      <c r="B13" s="30" t="s">
        <v>87</v>
      </c>
      <c r="C13" s="32" t="s">
        <v>2</v>
      </c>
      <c r="D13" s="30" t="s">
        <v>63</v>
      </c>
    </row>
    <row r="14" spans="2:10">
      <c r="B14" s="30" t="s">
        <v>103</v>
      </c>
      <c r="C14" s="32" t="s">
        <v>2</v>
      </c>
      <c r="D14" s="30" t="s">
        <v>95</v>
      </c>
    </row>
    <row r="16" spans="2:10">
      <c r="B16" s="30" t="s">
        <v>32</v>
      </c>
      <c r="D16" s="29"/>
    </row>
    <row r="17" spans="2:4">
      <c r="B17" s="30" t="s">
        <v>112</v>
      </c>
      <c r="C17" s="32" t="s">
        <v>2</v>
      </c>
      <c r="D17" s="30" t="s">
        <v>40</v>
      </c>
    </row>
    <row r="18" spans="2:4">
      <c r="B18" s="30" t="s">
        <v>48</v>
      </c>
      <c r="C18" s="32" t="s">
        <v>2</v>
      </c>
      <c r="D18" s="30" t="s">
        <v>72</v>
      </c>
    </row>
    <row r="19" spans="2:4">
      <c r="B19" s="30" t="s">
        <v>56</v>
      </c>
      <c r="C19" s="32" t="s">
        <v>2</v>
      </c>
      <c r="D19" s="30" t="s">
        <v>80</v>
      </c>
    </row>
    <row r="20" spans="2:4">
      <c r="B20" s="30" t="s">
        <v>88</v>
      </c>
      <c r="C20" s="32" t="s">
        <v>2</v>
      </c>
      <c r="D20" s="30" t="s">
        <v>64</v>
      </c>
    </row>
    <row r="21" spans="2:4">
      <c r="B21" s="30" t="s">
        <v>104</v>
      </c>
      <c r="C21" s="32" t="s">
        <v>2</v>
      </c>
      <c r="D21" s="30" t="s">
        <v>96</v>
      </c>
    </row>
    <row r="22" spans="2:4">
      <c r="C22" s="32"/>
    </row>
    <row r="23" spans="2:4">
      <c r="B23" s="30" t="s">
        <v>33</v>
      </c>
      <c r="D23" s="29"/>
    </row>
    <row r="24" spans="2:4">
      <c r="B24" s="30" t="s">
        <v>113</v>
      </c>
      <c r="C24" s="32" t="s">
        <v>2</v>
      </c>
      <c r="D24" s="30" t="s">
        <v>41</v>
      </c>
    </row>
    <row r="25" spans="2:4">
      <c r="B25" s="30" t="s">
        <v>49</v>
      </c>
      <c r="C25" s="32" t="s">
        <v>2</v>
      </c>
      <c r="D25" s="30" t="s">
        <v>73</v>
      </c>
    </row>
    <row r="26" spans="2:4">
      <c r="B26" s="30" t="s">
        <v>57</v>
      </c>
      <c r="C26" s="32" t="s">
        <v>2</v>
      </c>
      <c r="D26" s="30" t="s">
        <v>81</v>
      </c>
    </row>
    <row r="27" spans="2:4">
      <c r="B27" s="30" t="s">
        <v>89</v>
      </c>
      <c r="C27" s="32" t="s">
        <v>2</v>
      </c>
      <c r="D27" s="30" t="s">
        <v>65</v>
      </c>
    </row>
    <row r="28" spans="2:4">
      <c r="B28" s="30" t="s">
        <v>105</v>
      </c>
      <c r="C28" s="32" t="s">
        <v>2</v>
      </c>
      <c r="D28" s="30" t="s">
        <v>97</v>
      </c>
    </row>
    <row r="30" spans="2:4">
      <c r="B30" s="30" t="s">
        <v>34</v>
      </c>
      <c r="D30" s="29"/>
    </row>
    <row r="31" spans="2:4">
      <c r="B31" s="30" t="s">
        <v>114</v>
      </c>
      <c r="C31" s="32" t="s">
        <v>2</v>
      </c>
      <c r="D31" s="30" t="s">
        <v>42</v>
      </c>
    </row>
    <row r="32" spans="2:4">
      <c r="B32" s="30" t="s">
        <v>50</v>
      </c>
      <c r="C32" s="32" t="s">
        <v>2</v>
      </c>
      <c r="D32" s="30" t="s">
        <v>74</v>
      </c>
    </row>
    <row r="33" spans="2:4">
      <c r="B33" s="30" t="s">
        <v>58</v>
      </c>
      <c r="C33" s="32" t="s">
        <v>2</v>
      </c>
      <c r="D33" s="30" t="s">
        <v>82</v>
      </c>
    </row>
    <row r="34" spans="2:4">
      <c r="B34" s="30" t="s">
        <v>66</v>
      </c>
      <c r="C34" s="32" t="s">
        <v>2</v>
      </c>
      <c r="D34" s="30" t="s">
        <v>90</v>
      </c>
    </row>
    <row r="35" spans="2:4">
      <c r="B35" s="30" t="s">
        <v>106</v>
      </c>
      <c r="C35" s="32" t="s">
        <v>2</v>
      </c>
      <c r="D35" s="30" t="s">
        <v>98</v>
      </c>
    </row>
    <row r="37" spans="2:4">
      <c r="B37" s="30" t="s">
        <v>35</v>
      </c>
      <c r="D37" s="29"/>
    </row>
    <row r="38" spans="2:4">
      <c r="B38" s="30" t="s">
        <v>115</v>
      </c>
      <c r="C38" s="32" t="s">
        <v>2</v>
      </c>
      <c r="D38" s="30" t="s">
        <v>43</v>
      </c>
    </row>
    <row r="39" spans="2:4">
      <c r="B39" s="30" t="s">
        <v>51</v>
      </c>
      <c r="C39" s="32" t="s">
        <v>2</v>
      </c>
      <c r="D39" s="30" t="s">
        <v>75</v>
      </c>
    </row>
    <row r="40" spans="2:4">
      <c r="B40" s="30" t="s">
        <v>59</v>
      </c>
      <c r="C40" s="32" t="s">
        <v>2</v>
      </c>
      <c r="D40" s="30" t="s">
        <v>83</v>
      </c>
    </row>
    <row r="41" spans="2:4">
      <c r="B41" s="30" t="s">
        <v>91</v>
      </c>
      <c r="C41" s="32" t="s">
        <v>2</v>
      </c>
      <c r="D41" s="30" t="s">
        <v>67</v>
      </c>
    </row>
    <row r="42" spans="2:4">
      <c r="B42" s="30" t="s">
        <v>107</v>
      </c>
      <c r="C42" s="32" t="s">
        <v>2</v>
      </c>
      <c r="D42" s="30" t="s">
        <v>99</v>
      </c>
    </row>
    <row r="44" spans="2:4">
      <c r="B44" s="30" t="s">
        <v>36</v>
      </c>
      <c r="D44" s="29"/>
    </row>
    <row r="45" spans="2:4">
      <c r="B45" s="30" t="s">
        <v>116</v>
      </c>
      <c r="C45" s="32" t="s">
        <v>2</v>
      </c>
      <c r="D45" s="30" t="s">
        <v>44</v>
      </c>
    </row>
    <row r="46" spans="2:4">
      <c r="B46" s="30" t="s">
        <v>52</v>
      </c>
      <c r="C46" s="32" t="s">
        <v>2</v>
      </c>
      <c r="D46" s="30" t="s">
        <v>76</v>
      </c>
    </row>
    <row r="47" spans="2:4">
      <c r="B47" s="30" t="s">
        <v>60</v>
      </c>
      <c r="C47" s="32" t="s">
        <v>2</v>
      </c>
      <c r="D47" s="30" t="s">
        <v>84</v>
      </c>
    </row>
    <row r="48" spans="2:4">
      <c r="B48" s="30" t="s">
        <v>92</v>
      </c>
      <c r="C48" s="32" t="s">
        <v>2</v>
      </c>
      <c r="D48" s="30" t="s">
        <v>68</v>
      </c>
    </row>
    <row r="49" spans="2:4">
      <c r="B49" s="30" t="s">
        <v>108</v>
      </c>
      <c r="C49" s="32" t="s">
        <v>2</v>
      </c>
      <c r="D49" s="30" t="s">
        <v>100</v>
      </c>
    </row>
    <row r="51" spans="2:4">
      <c r="B51" s="30" t="s">
        <v>37</v>
      </c>
      <c r="D51" s="29"/>
    </row>
    <row r="52" spans="2:4">
      <c r="B52" s="30" t="s">
        <v>93</v>
      </c>
      <c r="C52" s="32" t="str">
        <f ca="1">+OFFSET('Division 7'!F3,64,0)</f>
        <v>v</v>
      </c>
      <c r="D52" s="30" t="s">
        <v>61</v>
      </c>
    </row>
    <row r="53" spans="2:4">
      <c r="B53" s="30" t="s">
        <v>77</v>
      </c>
      <c r="C53" s="32" t="str">
        <f ca="1">+OFFSET('Division 7'!F4,64,0)</f>
        <v>v</v>
      </c>
      <c r="D53" s="30" t="s">
        <v>119</v>
      </c>
    </row>
    <row r="54" spans="2:4">
      <c r="B54" s="30" t="s">
        <v>117</v>
      </c>
      <c r="C54" s="32" t="str">
        <f ca="1">+OFFSET('Division 7'!F5,64,0)</f>
        <v>v</v>
      </c>
      <c r="D54" s="30" t="s">
        <v>85</v>
      </c>
    </row>
    <row r="55" spans="2:4">
      <c r="B55" s="30" t="s">
        <v>109</v>
      </c>
      <c r="C55" s="32" t="str">
        <f ca="1">+OFFSET('Division 7'!F6,64,0)</f>
        <v>v</v>
      </c>
      <c r="D55" s="30" t="s">
        <v>45</v>
      </c>
    </row>
    <row r="56" spans="2:4">
      <c r="B56" s="30" t="s">
        <v>118</v>
      </c>
      <c r="C56" s="32" t="str">
        <f ca="1">+OFFSET('Division 7'!F7,64,0)</f>
        <v>v</v>
      </c>
      <c r="D56" s="30" t="s">
        <v>69</v>
      </c>
    </row>
    <row r="57" spans="2:4">
      <c r="B57" s="30" t="s">
        <v>53</v>
      </c>
      <c r="C57" s="32" t="str">
        <f ca="1">+OFFSET('Division 7'!F8,64,0)</f>
        <v>v</v>
      </c>
      <c r="D57" s="30" t="s">
        <v>101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F12" sqref="F12"/>
    </sheetView>
  </sheetViews>
  <sheetFormatPr defaultRowHeight="15"/>
  <cols>
    <col min="1" max="1" width="9.140625" style="34"/>
    <col min="2" max="2" width="11.5703125" style="30" bestFit="1" customWidth="1"/>
    <col min="3" max="4" width="9.140625" style="30"/>
    <col min="5" max="16384" width="9.140625" style="34"/>
  </cols>
  <sheetData>
    <row r="2" spans="2:10">
      <c r="B2" s="31" t="s">
        <v>30</v>
      </c>
      <c r="F2" s="35"/>
      <c r="H2" s="35"/>
    </row>
    <row r="3" spans="2:10">
      <c r="B3" s="31" t="str">
        <f ca="1">INDIRECT("'"&amp;B2 &amp; "'!"&amp;$I$3)</f>
        <v>Ambleside B</v>
      </c>
      <c r="C3" s="32" t="s">
        <v>2</v>
      </c>
      <c r="D3" s="31" t="s">
        <v>86</v>
      </c>
      <c r="G3" s="36"/>
      <c r="I3" s="37" t="s">
        <v>229</v>
      </c>
      <c r="J3" s="36" t="s">
        <v>230</v>
      </c>
    </row>
    <row r="4" spans="2:10">
      <c r="B4" s="31" t="str">
        <f ca="1">INDIRECT("'"&amp;B2 &amp; "'!"&amp;$I$4)</f>
        <v>Synergy A</v>
      </c>
      <c r="C4" s="32" t="s">
        <v>2</v>
      </c>
      <c r="D4" s="31" t="s">
        <v>46</v>
      </c>
      <c r="G4" s="36"/>
      <c r="I4" s="36" t="s">
        <v>231</v>
      </c>
      <c r="J4" s="36" t="s">
        <v>232</v>
      </c>
    </row>
    <row r="5" spans="2:10">
      <c r="B5" s="31" t="str">
        <f ca="1">INDIRECT("'"&amp;B2 &amp; "'!"&amp;$I$5)</f>
        <v>Copsewood B</v>
      </c>
      <c r="C5" s="32" t="s">
        <v>2</v>
      </c>
      <c r="D5" s="31" t="s">
        <v>54</v>
      </c>
      <c r="G5" s="36"/>
      <c r="I5" s="36" t="s">
        <v>233</v>
      </c>
      <c r="J5" s="36" t="s">
        <v>234</v>
      </c>
    </row>
    <row r="6" spans="2:10">
      <c r="B6" s="31" t="str">
        <f ca="1">INDIRECT("'"&amp;B2 &amp; "'!"&amp;$I$6)</f>
        <v>Leamington A</v>
      </c>
      <c r="C6" s="32" t="s">
        <v>2</v>
      </c>
      <c r="D6" s="31" t="s">
        <v>62</v>
      </c>
      <c r="G6" s="36"/>
      <c r="I6" s="36" t="s">
        <v>235</v>
      </c>
      <c r="J6" s="36" t="s">
        <v>236</v>
      </c>
    </row>
    <row r="7" spans="2:10">
      <c r="B7" s="31" t="str">
        <f ca="1">INDIRECT("'"&amp;B2 &amp; "'!"&amp;$I$7)</f>
        <v>Highway A</v>
      </c>
      <c r="C7" s="32" t="s">
        <v>2</v>
      </c>
      <c r="D7" s="31" t="s">
        <v>94</v>
      </c>
      <c r="G7" s="36"/>
      <c r="I7" s="36" t="s">
        <v>237</v>
      </c>
      <c r="J7" s="36" t="s">
        <v>238</v>
      </c>
    </row>
    <row r="8" spans="2:10">
      <c r="B8" s="31"/>
      <c r="D8" s="31"/>
      <c r="I8" s="36" t="s">
        <v>239</v>
      </c>
      <c r="J8" s="36" t="s">
        <v>240</v>
      </c>
    </row>
    <row r="9" spans="2:10">
      <c r="B9" s="31" t="s">
        <v>31</v>
      </c>
      <c r="D9" s="31"/>
      <c r="H9" s="35"/>
    </row>
    <row r="10" spans="2:10">
      <c r="B10" s="31" t="str">
        <f ca="1">INDIRECT("'"&amp;B9 &amp; "'!"&amp;$I$3)</f>
        <v>Griff &amp; Coton A</v>
      </c>
      <c r="C10" s="32" t="s">
        <v>2</v>
      </c>
      <c r="D10" s="31" t="s">
        <v>87</v>
      </c>
      <c r="G10" s="36"/>
    </row>
    <row r="11" spans="2:10">
      <c r="B11" s="31" t="str">
        <f ca="1">INDIRECT("'"&amp;B9 &amp; "'!"&amp;$I$4)</f>
        <v>Godiva A</v>
      </c>
      <c r="C11" s="32" t="s">
        <v>2</v>
      </c>
      <c r="D11" s="31" t="s">
        <v>47</v>
      </c>
      <c r="G11" s="36"/>
    </row>
    <row r="12" spans="2:10">
      <c r="B12" s="31" t="str">
        <f ca="1">INDIRECT("'"&amp;B9 &amp; "'!"&amp;$I$5)</f>
        <v>Stockton A</v>
      </c>
      <c r="C12" s="32" t="s">
        <v>2</v>
      </c>
      <c r="D12" s="31" t="s">
        <v>55</v>
      </c>
      <c r="G12" s="36"/>
    </row>
    <row r="13" spans="2:10">
      <c r="B13" s="31" t="str">
        <f ca="1">INDIRECT("'"&amp;B9 &amp; "'!"&amp;$I$6)</f>
        <v>Henley B</v>
      </c>
      <c r="C13" s="32" t="s">
        <v>2</v>
      </c>
      <c r="D13" s="31" t="s">
        <v>63</v>
      </c>
      <c r="G13" s="36"/>
    </row>
    <row r="14" spans="2:10">
      <c r="B14" s="31" t="str">
        <f ca="1">INDIRECT("'"&amp;B9 &amp; "'!"&amp;$I$7)</f>
        <v>Bulkington B</v>
      </c>
      <c r="C14" s="32" t="s">
        <v>2</v>
      </c>
      <c r="D14" s="31" t="s">
        <v>95</v>
      </c>
      <c r="G14" s="36"/>
    </row>
    <row r="15" spans="2:10">
      <c r="B15" s="31"/>
      <c r="D15" s="31"/>
    </row>
    <row r="16" spans="2:10">
      <c r="B16" s="31" t="s">
        <v>32</v>
      </c>
      <c r="D16" s="31"/>
      <c r="H16" s="35"/>
    </row>
    <row r="17" spans="2:8">
      <c r="B17" s="31" t="str">
        <f ca="1">INDIRECT("'"&amp;B16 &amp; "'!"&amp;$I$3)</f>
        <v>LMR Rugby A</v>
      </c>
      <c r="C17" s="32" t="s">
        <v>2</v>
      </c>
      <c r="D17" s="31" t="s">
        <v>88</v>
      </c>
      <c r="G17" s="36"/>
    </row>
    <row r="18" spans="2:8">
      <c r="B18" s="31" t="str">
        <f ca="1">INDIRECT("'"&amp;B16 &amp; "'!"&amp;$I$4)</f>
        <v>Hinckley A</v>
      </c>
      <c r="C18" s="32" t="s">
        <v>2</v>
      </c>
      <c r="D18" s="31" t="s">
        <v>48</v>
      </c>
      <c r="G18" s="36"/>
    </row>
    <row r="19" spans="2:8">
      <c r="B19" s="31" t="str">
        <f ca="1">INDIRECT("'"&amp;B16 &amp; "'!"&amp;$I$5)</f>
        <v>Nuneaton Old Eds</v>
      </c>
      <c r="C19" s="32" t="s">
        <v>2</v>
      </c>
      <c r="D19" s="31" t="s">
        <v>56</v>
      </c>
      <c r="G19" s="36"/>
    </row>
    <row r="20" spans="2:8">
      <c r="B20" s="31" t="str">
        <f ca="1">INDIRECT("'"&amp;B16 &amp; "'!"&amp;$I$6)</f>
        <v>Leamington C</v>
      </c>
      <c r="C20" s="32" t="s">
        <v>2</v>
      </c>
      <c r="D20" s="31" t="s">
        <v>64</v>
      </c>
      <c r="G20" s="36"/>
    </row>
    <row r="21" spans="2:8">
      <c r="B21" s="31" t="str">
        <f ca="1">INDIRECT("'"&amp;B16 &amp; "'!"&amp;$I$7)</f>
        <v>Ernesford A</v>
      </c>
      <c r="C21" s="32" t="s">
        <v>2</v>
      </c>
      <c r="D21" s="31" t="s">
        <v>96</v>
      </c>
      <c r="G21" s="36"/>
    </row>
    <row r="22" spans="2:8">
      <c r="B22" s="31"/>
      <c r="C22" s="32"/>
      <c r="D22" s="31"/>
      <c r="G22" s="36"/>
    </row>
    <row r="23" spans="2:8">
      <c r="B23" s="31" t="s">
        <v>33</v>
      </c>
      <c r="D23" s="31"/>
      <c r="H23" s="35"/>
    </row>
    <row r="24" spans="2:8">
      <c r="B24" s="31" t="str">
        <f ca="1">INDIRECT("'"&amp;B23 &amp; "'!"&amp;$I$3)</f>
        <v>Offchurch A</v>
      </c>
      <c r="C24" s="32" t="s">
        <v>2</v>
      </c>
      <c r="D24" s="31" t="s">
        <v>89</v>
      </c>
      <c r="G24" s="36"/>
    </row>
    <row r="25" spans="2:8">
      <c r="B25" s="31" t="str">
        <f ca="1">INDIRECT("'"&amp;B23 &amp; "'!"&amp;$I$4)</f>
        <v>Arleys Angels</v>
      </c>
      <c r="C25" s="32" t="s">
        <v>2</v>
      </c>
      <c r="D25" s="31" t="s">
        <v>49</v>
      </c>
      <c r="G25" s="36"/>
    </row>
    <row r="26" spans="2:8">
      <c r="B26" s="31" t="str">
        <f ca="1">INDIRECT("'"&amp;B23 &amp; "'!"&amp;$I$5)</f>
        <v>Copsewood D</v>
      </c>
      <c r="C26" s="32" t="s">
        <v>2</v>
      </c>
      <c r="D26" s="31" t="s">
        <v>57</v>
      </c>
      <c r="G26" s="36"/>
    </row>
    <row r="27" spans="2:8">
      <c r="B27" s="31" t="str">
        <f ca="1">INDIRECT("'"&amp;B23 &amp; "'!"&amp;$I$6)</f>
        <v>Jaguar Landrover A</v>
      </c>
      <c r="C27" s="32" t="s">
        <v>2</v>
      </c>
      <c r="D27" s="31" t="s">
        <v>65</v>
      </c>
      <c r="G27" s="36"/>
    </row>
    <row r="28" spans="2:8">
      <c r="B28" s="31" t="str">
        <f ca="1">INDIRECT("'"&amp;B23 &amp; "'!"&amp;$I$7)</f>
        <v>Ernesford C</v>
      </c>
      <c r="C28" s="32" t="s">
        <v>2</v>
      </c>
      <c r="D28" s="31" t="s">
        <v>97</v>
      </c>
      <c r="G28" s="36"/>
    </row>
    <row r="29" spans="2:8">
      <c r="B29" s="31"/>
      <c r="D29" s="31"/>
    </row>
    <row r="30" spans="2:8">
      <c r="B30" s="31" t="s">
        <v>34</v>
      </c>
      <c r="D30" s="31"/>
      <c r="H30" s="35"/>
    </row>
    <row r="31" spans="2:8">
      <c r="B31" s="31" t="str">
        <f ca="1">INDIRECT("'"&amp;B30 &amp; "'!"&amp;$I$3)</f>
        <v>Ambleside D</v>
      </c>
      <c r="C31" s="32" t="s">
        <v>2</v>
      </c>
      <c r="D31" s="31" t="s">
        <v>90</v>
      </c>
      <c r="G31" s="36"/>
    </row>
    <row r="32" spans="2:8">
      <c r="B32" s="30" t="str">
        <f ca="1">INDIRECT("'"&amp;B30 &amp; "'!"&amp;$J$4)</f>
        <v>Ambleside E</v>
      </c>
      <c r="C32" s="32" t="s">
        <v>2</v>
      </c>
      <c r="D32" s="31" t="s">
        <v>82</v>
      </c>
      <c r="G32" s="36"/>
      <c r="H32" s="35"/>
    </row>
    <row r="33" spans="2:8">
      <c r="B33" s="31" t="str">
        <f ca="1">INDIRECT("'"&amp;B30 &amp; "'!"&amp;$I$5)</f>
        <v>Stockton C</v>
      </c>
      <c r="C33" s="32" t="s">
        <v>2</v>
      </c>
      <c r="D33" s="31" t="s">
        <v>58</v>
      </c>
      <c r="G33" s="36"/>
    </row>
    <row r="34" spans="2:8">
      <c r="B34" s="30" t="str">
        <f ca="1">INDIRECT("'"&amp;B30 &amp; "'!"&amp;$J$6)</f>
        <v>Alvis A</v>
      </c>
      <c r="C34" s="32" t="s">
        <v>2</v>
      </c>
      <c r="D34" s="31" t="s">
        <v>74</v>
      </c>
      <c r="G34" s="36"/>
      <c r="H34" s="35"/>
    </row>
    <row r="35" spans="2:8">
      <c r="B35" s="31" t="str">
        <f ca="1">INDIRECT("'"&amp;B30 &amp; "'!"&amp;$I$7)</f>
        <v>Bulkington D</v>
      </c>
      <c r="C35" s="32" t="s">
        <v>2</v>
      </c>
      <c r="D35" s="31" t="s">
        <v>98</v>
      </c>
      <c r="G35" s="36"/>
    </row>
    <row r="36" spans="2:8">
      <c r="B36" s="31"/>
      <c r="D36" s="31"/>
    </row>
    <row r="37" spans="2:8">
      <c r="B37" s="31" t="s">
        <v>35</v>
      </c>
      <c r="D37" s="31"/>
      <c r="H37" s="35"/>
    </row>
    <row r="38" spans="2:8">
      <c r="B38" s="31" t="str">
        <f ca="1">INDIRECT("'"&amp;B37 &amp; "'!"&amp;$I$3)</f>
        <v>Leamington E</v>
      </c>
      <c r="C38" s="32" t="s">
        <v>2</v>
      </c>
      <c r="D38" s="31" t="s">
        <v>91</v>
      </c>
      <c r="G38" s="36"/>
    </row>
    <row r="39" spans="2:8">
      <c r="B39" s="31" t="str">
        <f ca="1">INDIRECT("'"&amp;B37 &amp; "'!"&amp;$I$4)</f>
        <v>Hinckley C</v>
      </c>
      <c r="C39" s="32" t="s">
        <v>2</v>
      </c>
      <c r="D39" s="31" t="s">
        <v>51</v>
      </c>
      <c r="G39" s="36"/>
    </row>
    <row r="40" spans="2:8">
      <c r="B40" s="31" t="str">
        <f ca="1">INDIRECT("'"&amp;B37 &amp; "'!"&amp;$I$5)</f>
        <v>C&amp;NW B</v>
      </c>
      <c r="C40" s="32" t="s">
        <v>2</v>
      </c>
      <c r="D40" s="31" t="s">
        <v>59</v>
      </c>
      <c r="G40" s="36"/>
    </row>
    <row r="41" spans="2:8">
      <c r="B41" s="31" t="str">
        <f ca="1">INDIRECT("'"&amp;B37 &amp; "'!"&amp;$I$6)</f>
        <v>Henley D</v>
      </c>
      <c r="C41" s="32" t="s">
        <v>2</v>
      </c>
      <c r="D41" s="31" t="s">
        <v>67</v>
      </c>
      <c r="G41" s="36"/>
    </row>
    <row r="42" spans="2:8">
      <c r="B42" s="31" t="str">
        <f ca="1">INDIRECT("'"&amp;B37 &amp; "'!"&amp;$I$7)</f>
        <v>Highway C</v>
      </c>
      <c r="C42" s="32" t="s">
        <v>2</v>
      </c>
      <c r="D42" s="31" t="s">
        <v>99</v>
      </c>
      <c r="G42" s="36"/>
    </row>
    <row r="43" spans="2:8">
      <c r="B43" s="31"/>
      <c r="D43" s="31"/>
    </row>
    <row r="44" spans="2:8">
      <c r="B44" s="31" t="s">
        <v>36</v>
      </c>
      <c r="D44" s="31"/>
      <c r="H44" s="35"/>
    </row>
    <row r="45" spans="2:8">
      <c r="B45" s="31" t="str">
        <f ca="1">INDIRECT("'"&amp;B44 &amp; "'!"&amp;$I$3)</f>
        <v>LMR Rugby C</v>
      </c>
      <c r="C45" s="32" t="s">
        <v>2</v>
      </c>
      <c r="D45" s="31" t="s">
        <v>92</v>
      </c>
      <c r="G45" s="36"/>
    </row>
    <row r="46" spans="2:8">
      <c r="B46" s="31" t="str">
        <f ca="1">INDIRECT("'"&amp;B44 &amp; "'!"&amp;$I$4)</f>
        <v>Coventry Sphinx B</v>
      </c>
      <c r="C46" s="32" t="s">
        <v>2</v>
      </c>
      <c r="D46" s="31" t="s">
        <v>52</v>
      </c>
      <c r="G46" s="36"/>
    </row>
    <row r="47" spans="2:8">
      <c r="B47" s="31" t="str">
        <f ca="1">INDIRECT("'"&amp;B44 &amp; "'!"&amp;$I$5)</f>
        <v>C&amp;NW D</v>
      </c>
      <c r="C47" s="32" t="s">
        <v>2</v>
      </c>
      <c r="D47" s="31" t="s">
        <v>60</v>
      </c>
      <c r="G47" s="36"/>
    </row>
    <row r="48" spans="2:8">
      <c r="B48" s="31" t="str">
        <f ca="1">INDIRECT("'"&amp;B44 &amp; "'!"&amp;$I$6)</f>
        <v>Harbury B</v>
      </c>
      <c r="C48" s="32" t="s">
        <v>2</v>
      </c>
      <c r="D48" s="31" t="s">
        <v>68</v>
      </c>
      <c r="G48" s="36"/>
    </row>
    <row r="49" spans="2:8">
      <c r="B49" s="31" t="str">
        <f ca="1">INDIRECT("'"&amp;B44 &amp; "'!"&amp;$I$7)</f>
        <v>Kersley B</v>
      </c>
      <c r="C49" s="32" t="s">
        <v>2</v>
      </c>
      <c r="D49" s="31" t="s">
        <v>100</v>
      </c>
      <c r="G49" s="36"/>
    </row>
    <row r="50" spans="2:8">
      <c r="B50" s="31"/>
      <c r="D50" s="31"/>
    </row>
    <row r="51" spans="2:8">
      <c r="B51" s="31" t="s">
        <v>37</v>
      </c>
      <c r="D51" s="31"/>
      <c r="H51" s="35"/>
    </row>
    <row r="52" spans="2:8">
      <c r="B52" s="31" t="s">
        <v>53</v>
      </c>
      <c r="C52" s="32" t="str">
        <f ca="1">+OFFSET('Division 7'!F3,72,0)</f>
        <v>v</v>
      </c>
      <c r="D52" s="31" t="s">
        <v>45</v>
      </c>
      <c r="G52" s="36"/>
    </row>
    <row r="53" spans="2:8">
      <c r="B53" s="31" t="s">
        <v>61</v>
      </c>
      <c r="C53" s="32" t="str">
        <f ca="1">+OFFSET('Division 7'!F4,72,0)</f>
        <v>v</v>
      </c>
      <c r="D53" s="31" t="s">
        <v>85</v>
      </c>
      <c r="G53" s="36"/>
    </row>
    <row r="54" spans="2:8">
      <c r="B54" s="31" t="s">
        <v>69</v>
      </c>
      <c r="C54" s="32" t="str">
        <f ca="1">+OFFSET('Division 7'!F5,72,0)</f>
        <v>v</v>
      </c>
      <c r="D54" s="31" t="s">
        <v>109</v>
      </c>
      <c r="G54" s="36"/>
    </row>
    <row r="55" spans="2:8">
      <c r="B55" s="31" t="s">
        <v>93</v>
      </c>
      <c r="C55" s="32" t="str">
        <f ca="1">+OFFSET('Division 7'!F6,72,0)</f>
        <v>v</v>
      </c>
      <c r="D55" s="31" t="s">
        <v>77</v>
      </c>
      <c r="G55" s="36"/>
    </row>
    <row r="56" spans="2:8">
      <c r="B56" s="31" t="s">
        <v>101</v>
      </c>
      <c r="C56" s="32" t="str">
        <f ca="1">+OFFSET('Division 7'!F7,72,0)</f>
        <v>v</v>
      </c>
      <c r="D56" s="31" t="s">
        <v>117</v>
      </c>
      <c r="G56" s="36"/>
    </row>
    <row r="57" spans="2:8">
      <c r="B57" s="31" t="s">
        <v>118</v>
      </c>
      <c r="C57" s="32" t="str">
        <f ca="1">+OFFSET('Division 7'!F8,72,0)</f>
        <v>v</v>
      </c>
      <c r="D57" s="31" t="s">
        <v>119</v>
      </c>
      <c r="G57" s="36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4" workbookViewId="0">
      <selection activeCell="I28" sqref="I28"/>
    </sheetView>
  </sheetViews>
  <sheetFormatPr defaultRowHeight="15"/>
  <cols>
    <col min="1" max="1" width="9.140625" style="34"/>
    <col min="2" max="2" width="11.5703125" style="30" bestFit="1" customWidth="1"/>
    <col min="3" max="4" width="9.140625" style="30"/>
    <col min="5" max="16384" width="9.140625" style="34"/>
  </cols>
  <sheetData>
    <row r="2" spans="2:10">
      <c r="B2" s="29" t="s">
        <v>30</v>
      </c>
      <c r="D2" s="30" t="s">
        <v>30</v>
      </c>
    </row>
    <row r="3" spans="2:10">
      <c r="B3" s="30" t="s">
        <v>46</v>
      </c>
      <c r="C3" s="32" t="s">
        <v>2</v>
      </c>
      <c r="D3" s="30" t="s">
        <v>38</v>
      </c>
      <c r="I3" s="37" t="s">
        <v>241</v>
      </c>
      <c r="J3" s="36" t="s">
        <v>242</v>
      </c>
    </row>
    <row r="4" spans="2:10">
      <c r="B4" s="30" t="s">
        <v>54</v>
      </c>
      <c r="C4" s="32" t="s">
        <v>2</v>
      </c>
      <c r="D4" s="30" t="s">
        <v>70</v>
      </c>
      <c r="I4" s="36" t="s">
        <v>243</v>
      </c>
      <c r="J4" s="36" t="s">
        <v>244</v>
      </c>
    </row>
    <row r="5" spans="2:10">
      <c r="B5" s="30" t="s">
        <v>94</v>
      </c>
      <c r="C5" s="32" t="s">
        <v>2</v>
      </c>
      <c r="D5" s="30" t="s">
        <v>62</v>
      </c>
      <c r="I5" s="36" t="s">
        <v>245</v>
      </c>
      <c r="J5" s="36" t="s">
        <v>246</v>
      </c>
    </row>
    <row r="6" spans="2:10">
      <c r="B6" s="30" t="s">
        <v>102</v>
      </c>
      <c r="C6" s="32" t="s">
        <v>2</v>
      </c>
      <c r="D6" s="30" t="s">
        <v>78</v>
      </c>
      <c r="I6" s="36" t="s">
        <v>247</v>
      </c>
      <c r="J6" s="36" t="s">
        <v>248</v>
      </c>
    </row>
    <row r="7" spans="2:10">
      <c r="B7" s="30" t="s">
        <v>86</v>
      </c>
      <c r="C7" s="32" t="s">
        <v>2</v>
      </c>
      <c r="D7" s="30" t="s">
        <v>110</v>
      </c>
      <c r="I7" s="36" t="s">
        <v>249</v>
      </c>
      <c r="J7" s="36" t="s">
        <v>250</v>
      </c>
    </row>
    <row r="8" spans="2:10">
      <c r="I8" s="36" t="s">
        <v>251</v>
      </c>
      <c r="J8" s="36" t="s">
        <v>252</v>
      </c>
    </row>
    <row r="9" spans="2:10">
      <c r="D9" s="30" t="s">
        <v>31</v>
      </c>
    </row>
    <row r="10" spans="2:10">
      <c r="B10" s="30" t="s">
        <v>47</v>
      </c>
      <c r="C10" s="32" t="s">
        <v>2</v>
      </c>
      <c r="D10" s="30" t="s">
        <v>39</v>
      </c>
    </row>
    <row r="11" spans="2:10">
      <c r="B11" s="30" t="s">
        <v>55</v>
      </c>
      <c r="C11" s="32" t="s">
        <v>2</v>
      </c>
      <c r="D11" s="30" t="s">
        <v>71</v>
      </c>
    </row>
    <row r="12" spans="2:10">
      <c r="B12" s="30" t="s">
        <v>95</v>
      </c>
      <c r="C12" s="32" t="s">
        <v>2</v>
      </c>
      <c r="D12" s="30" t="s">
        <v>63</v>
      </c>
    </row>
    <row r="13" spans="2:10">
      <c r="B13" s="30" t="s">
        <v>103</v>
      </c>
      <c r="C13" s="32" t="s">
        <v>2</v>
      </c>
      <c r="D13" s="30" t="s">
        <v>79</v>
      </c>
    </row>
    <row r="14" spans="2:10">
      <c r="B14" s="30" t="s">
        <v>87</v>
      </c>
      <c r="C14" s="32" t="s">
        <v>2</v>
      </c>
      <c r="D14" s="30" t="s">
        <v>111</v>
      </c>
    </row>
    <row r="16" spans="2:10">
      <c r="D16" s="30" t="s">
        <v>32</v>
      </c>
    </row>
    <row r="17" spans="2:4">
      <c r="B17" s="30" t="s">
        <v>48</v>
      </c>
      <c r="C17" s="32" t="s">
        <v>2</v>
      </c>
      <c r="D17" s="30" t="s">
        <v>40</v>
      </c>
    </row>
    <row r="18" spans="2:4">
      <c r="B18" s="30" t="s">
        <v>56</v>
      </c>
      <c r="C18" s="32" t="s">
        <v>2</v>
      </c>
      <c r="D18" s="30" t="s">
        <v>72</v>
      </c>
    </row>
    <row r="19" spans="2:4">
      <c r="B19" s="30" t="s">
        <v>96</v>
      </c>
      <c r="C19" s="32" t="s">
        <v>2</v>
      </c>
      <c r="D19" s="30" t="s">
        <v>64</v>
      </c>
    </row>
    <row r="20" spans="2:4">
      <c r="B20" s="30" t="s">
        <v>104</v>
      </c>
      <c r="C20" s="32" t="s">
        <v>2</v>
      </c>
      <c r="D20" s="30" t="s">
        <v>80</v>
      </c>
    </row>
    <row r="21" spans="2:4">
      <c r="B21" s="30" t="s">
        <v>88</v>
      </c>
      <c r="C21" s="32" t="s">
        <v>2</v>
      </c>
      <c r="D21" s="30" t="s">
        <v>112</v>
      </c>
    </row>
    <row r="22" spans="2:4">
      <c r="C22" s="32"/>
    </row>
    <row r="23" spans="2:4">
      <c r="D23" s="30" t="s">
        <v>33</v>
      </c>
    </row>
    <row r="24" spans="2:4">
      <c r="B24" s="30" t="s">
        <v>49</v>
      </c>
      <c r="C24" s="32" t="s">
        <v>2</v>
      </c>
      <c r="D24" s="30" t="s">
        <v>41</v>
      </c>
    </row>
    <row r="25" spans="2:4">
      <c r="B25" s="30" t="s">
        <v>57</v>
      </c>
      <c r="C25" s="32" t="s">
        <v>2</v>
      </c>
      <c r="D25" s="30" t="s">
        <v>73</v>
      </c>
    </row>
    <row r="26" spans="2:4">
      <c r="B26" s="30" t="s">
        <v>97</v>
      </c>
      <c r="C26" s="32" t="s">
        <v>2</v>
      </c>
      <c r="D26" s="30" t="s">
        <v>65</v>
      </c>
    </row>
    <row r="27" spans="2:4">
      <c r="B27" s="30" t="s">
        <v>105</v>
      </c>
      <c r="C27" s="32" t="s">
        <v>2</v>
      </c>
      <c r="D27" s="30" t="s">
        <v>81</v>
      </c>
    </row>
    <row r="28" spans="2:4">
      <c r="B28" s="30" t="s">
        <v>89</v>
      </c>
      <c r="C28" s="32" t="s">
        <v>2</v>
      </c>
      <c r="D28" s="30" t="s">
        <v>113</v>
      </c>
    </row>
    <row r="30" spans="2:4">
      <c r="D30" s="30" t="s">
        <v>34</v>
      </c>
    </row>
    <row r="31" spans="2:4">
      <c r="B31" s="30" t="s">
        <v>42</v>
      </c>
      <c r="C31" s="32" t="s">
        <v>2</v>
      </c>
      <c r="D31" s="30" t="s">
        <v>50</v>
      </c>
    </row>
    <row r="32" spans="2:4">
      <c r="B32" s="30" t="s">
        <v>58</v>
      </c>
      <c r="C32" s="32" t="s">
        <v>2</v>
      </c>
      <c r="D32" s="30" t="s">
        <v>74</v>
      </c>
    </row>
    <row r="33" spans="2:4">
      <c r="B33" s="30" t="s">
        <v>98</v>
      </c>
      <c r="C33" s="32" t="s">
        <v>2</v>
      </c>
      <c r="D33" s="30" t="s">
        <v>66</v>
      </c>
    </row>
    <row r="34" spans="2:4">
      <c r="B34" s="30" t="s">
        <v>82</v>
      </c>
      <c r="C34" s="32" t="s">
        <v>2</v>
      </c>
      <c r="D34" s="30" t="s">
        <v>106</v>
      </c>
    </row>
    <row r="35" spans="2:4">
      <c r="B35" s="30" t="s">
        <v>90</v>
      </c>
      <c r="C35" s="32" t="s">
        <v>2</v>
      </c>
      <c r="D35" s="30" t="s">
        <v>114</v>
      </c>
    </row>
    <row r="37" spans="2:4">
      <c r="D37" s="30" t="s">
        <v>35</v>
      </c>
    </row>
    <row r="38" spans="2:4">
      <c r="B38" s="30" t="s">
        <v>51</v>
      </c>
      <c r="C38" s="32" t="s">
        <v>2</v>
      </c>
      <c r="D38" s="30" t="s">
        <v>43</v>
      </c>
    </row>
    <row r="39" spans="2:4">
      <c r="B39" s="30" t="s">
        <v>59</v>
      </c>
      <c r="C39" s="32" t="s">
        <v>2</v>
      </c>
      <c r="D39" s="30" t="s">
        <v>75</v>
      </c>
    </row>
    <row r="40" spans="2:4">
      <c r="B40" s="30" t="s">
        <v>99</v>
      </c>
      <c r="C40" s="32" t="s">
        <v>2</v>
      </c>
      <c r="D40" s="30" t="s">
        <v>67</v>
      </c>
    </row>
    <row r="41" spans="2:4">
      <c r="B41" s="30" t="s">
        <v>107</v>
      </c>
      <c r="C41" s="32" t="s">
        <v>2</v>
      </c>
      <c r="D41" s="30" t="s">
        <v>83</v>
      </c>
    </row>
    <row r="42" spans="2:4">
      <c r="B42" s="30" t="s">
        <v>91</v>
      </c>
      <c r="C42" s="32" t="s">
        <v>2</v>
      </c>
      <c r="D42" s="30" t="s">
        <v>115</v>
      </c>
    </row>
    <row r="44" spans="2:4">
      <c r="D44" s="30" t="s">
        <v>36</v>
      </c>
    </row>
    <row r="45" spans="2:4">
      <c r="B45" s="30" t="s">
        <v>52</v>
      </c>
      <c r="C45" s="32" t="s">
        <v>2</v>
      </c>
      <c r="D45" s="30" t="s">
        <v>44</v>
      </c>
    </row>
    <row r="46" spans="2:4">
      <c r="B46" s="30" t="s">
        <v>60</v>
      </c>
      <c r="C46" s="32" t="s">
        <v>2</v>
      </c>
      <c r="D46" s="30" t="s">
        <v>76</v>
      </c>
    </row>
    <row r="47" spans="2:4">
      <c r="B47" s="30" t="s">
        <v>100</v>
      </c>
      <c r="C47" s="32" t="s">
        <v>2</v>
      </c>
      <c r="D47" s="30" t="s">
        <v>68</v>
      </c>
    </row>
    <row r="48" spans="2:4">
      <c r="B48" s="30" t="s">
        <v>108</v>
      </c>
      <c r="C48" s="32" t="s">
        <v>2</v>
      </c>
      <c r="D48" s="30" t="s">
        <v>84</v>
      </c>
    </row>
    <row r="49" spans="2:4">
      <c r="B49" s="30" t="s">
        <v>92</v>
      </c>
      <c r="C49" s="32" t="s">
        <v>2</v>
      </c>
      <c r="D49" s="30" t="s">
        <v>116</v>
      </c>
    </row>
    <row r="51" spans="2:4">
      <c r="D51" s="30" t="s">
        <v>37</v>
      </c>
    </row>
    <row r="52" spans="2:4">
      <c r="B52" s="30" t="s">
        <v>53</v>
      </c>
      <c r="C52" s="32" t="str">
        <f ca="1">+OFFSET('Division 7'!F3,80,0)</f>
        <v>v</v>
      </c>
      <c r="D52" s="30" t="s">
        <v>119</v>
      </c>
    </row>
    <row r="53" spans="2:4">
      <c r="B53" s="30" t="s">
        <v>61</v>
      </c>
      <c r="C53" s="32" t="str">
        <f ca="1">+OFFSET('Division 7'!F4,80,0)</f>
        <v>v</v>
      </c>
      <c r="D53" s="30" t="s">
        <v>45</v>
      </c>
    </row>
    <row r="54" spans="2:4">
      <c r="B54" s="30" t="s">
        <v>69</v>
      </c>
      <c r="C54" s="32" t="str">
        <f ca="1">+OFFSET('Division 7'!F5,80,0)</f>
        <v>v</v>
      </c>
      <c r="D54" s="30" t="s">
        <v>85</v>
      </c>
    </row>
    <row r="55" spans="2:4">
      <c r="B55" s="30" t="s">
        <v>93</v>
      </c>
      <c r="C55" s="32" t="str">
        <f ca="1">+OFFSET('Division 7'!F6,80,0)</f>
        <v>v</v>
      </c>
      <c r="D55" s="30" t="s">
        <v>109</v>
      </c>
    </row>
    <row r="56" spans="2:4">
      <c r="B56" s="30" t="s">
        <v>101</v>
      </c>
      <c r="C56" s="32" t="str">
        <f ca="1">+OFFSET('Division 7'!F7,80,0)</f>
        <v>v</v>
      </c>
      <c r="D56" s="30" t="s">
        <v>77</v>
      </c>
    </row>
    <row r="57" spans="2:4">
      <c r="B57" s="30" t="s">
        <v>118</v>
      </c>
      <c r="C57" s="32" t="str">
        <f ca="1">+OFFSET('Division 7'!F8,80,0)</f>
        <v>v</v>
      </c>
      <c r="D57" s="30" t="s">
        <v>117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H36" sqref="H36"/>
    </sheetView>
  </sheetViews>
  <sheetFormatPr defaultRowHeight="15"/>
  <cols>
    <col min="1" max="1" width="9.140625" style="34"/>
    <col min="2" max="2" width="11.5703125" style="30" bestFit="1" customWidth="1"/>
    <col min="3" max="4" width="9.140625" style="30"/>
    <col min="5" max="16384" width="9.140625" style="34"/>
  </cols>
  <sheetData>
    <row r="2" spans="2:10">
      <c r="B2" s="29" t="s">
        <v>30</v>
      </c>
      <c r="D2" s="30" t="s">
        <v>30</v>
      </c>
    </row>
    <row r="3" spans="2:10">
      <c r="B3" s="30" t="s">
        <v>62</v>
      </c>
      <c r="C3" s="32" t="s">
        <v>2</v>
      </c>
      <c r="D3" s="30" t="s">
        <v>38</v>
      </c>
      <c r="I3" s="37" t="s">
        <v>253</v>
      </c>
      <c r="J3" s="36" t="s">
        <v>254</v>
      </c>
    </row>
    <row r="4" spans="2:10">
      <c r="B4" s="30" t="s">
        <v>46</v>
      </c>
      <c r="C4" s="32" t="s">
        <v>2</v>
      </c>
      <c r="D4" s="30" t="s">
        <v>86</v>
      </c>
      <c r="I4" s="36" t="s">
        <v>255</v>
      </c>
      <c r="J4" s="36" t="s">
        <v>256</v>
      </c>
    </row>
    <row r="5" spans="2:10">
      <c r="B5" s="30" t="s">
        <v>54</v>
      </c>
      <c r="C5" s="32" t="s">
        <v>2</v>
      </c>
      <c r="D5" s="30" t="s">
        <v>94</v>
      </c>
      <c r="I5" s="36" t="s">
        <v>257</v>
      </c>
      <c r="J5" s="36" t="s">
        <v>258</v>
      </c>
    </row>
    <row r="6" spans="2:10">
      <c r="B6" s="30" t="s">
        <v>70</v>
      </c>
      <c r="C6" s="32" t="s">
        <v>2</v>
      </c>
      <c r="D6" s="30" t="s">
        <v>102</v>
      </c>
      <c r="I6" s="36" t="s">
        <v>259</v>
      </c>
      <c r="J6" s="36" t="s">
        <v>260</v>
      </c>
    </row>
    <row r="7" spans="2:10">
      <c r="B7" s="30" t="s">
        <v>110</v>
      </c>
      <c r="C7" s="32" t="s">
        <v>2</v>
      </c>
      <c r="D7" s="30" t="s">
        <v>78</v>
      </c>
      <c r="I7" s="36" t="s">
        <v>261</v>
      </c>
      <c r="J7" s="36" t="s">
        <v>262</v>
      </c>
    </row>
    <row r="8" spans="2:10">
      <c r="I8" s="36" t="s">
        <v>263</v>
      </c>
      <c r="J8" s="36" t="s">
        <v>264</v>
      </c>
    </row>
    <row r="9" spans="2:10">
      <c r="D9" s="30" t="s">
        <v>31</v>
      </c>
    </row>
    <row r="10" spans="2:10">
      <c r="B10" s="30" t="s">
        <v>63</v>
      </c>
      <c r="C10" s="32" t="s">
        <v>2</v>
      </c>
      <c r="D10" s="30" t="s">
        <v>39</v>
      </c>
    </row>
    <row r="11" spans="2:10">
      <c r="B11" s="30" t="s">
        <v>47</v>
      </c>
      <c r="C11" s="32" t="s">
        <v>2</v>
      </c>
      <c r="D11" s="30" t="s">
        <v>87</v>
      </c>
    </row>
    <row r="12" spans="2:10">
      <c r="B12" s="30" t="s">
        <v>55</v>
      </c>
      <c r="C12" s="32" t="s">
        <v>2</v>
      </c>
      <c r="D12" s="30" t="s">
        <v>95</v>
      </c>
    </row>
    <row r="13" spans="2:10">
      <c r="B13" s="30" t="s">
        <v>71</v>
      </c>
      <c r="C13" s="32" t="s">
        <v>2</v>
      </c>
      <c r="D13" s="30" t="s">
        <v>103</v>
      </c>
    </row>
    <row r="14" spans="2:10">
      <c r="B14" s="30" t="s">
        <v>111</v>
      </c>
      <c r="C14" s="32" t="s">
        <v>2</v>
      </c>
      <c r="D14" s="30" t="s">
        <v>79</v>
      </c>
    </row>
    <row r="16" spans="2:10">
      <c r="D16" s="30" t="s">
        <v>32</v>
      </c>
    </row>
    <row r="17" spans="2:4">
      <c r="B17" s="30" t="s">
        <v>64</v>
      </c>
      <c r="C17" s="32" t="s">
        <v>2</v>
      </c>
      <c r="D17" s="30" t="s">
        <v>40</v>
      </c>
    </row>
    <row r="18" spans="2:4">
      <c r="B18" s="30" t="s">
        <v>48</v>
      </c>
      <c r="C18" s="32" t="s">
        <v>2</v>
      </c>
      <c r="D18" s="30" t="s">
        <v>88</v>
      </c>
    </row>
    <row r="19" spans="2:4">
      <c r="B19" s="30" t="s">
        <v>56</v>
      </c>
      <c r="C19" s="32" t="s">
        <v>2</v>
      </c>
      <c r="D19" s="30" t="s">
        <v>96</v>
      </c>
    </row>
    <row r="20" spans="2:4">
      <c r="B20" s="30" t="s">
        <v>72</v>
      </c>
      <c r="C20" s="32" t="s">
        <v>2</v>
      </c>
      <c r="D20" s="30" t="s">
        <v>104</v>
      </c>
    </row>
    <row r="21" spans="2:4">
      <c r="B21" s="30" t="s">
        <v>112</v>
      </c>
      <c r="C21" s="32" t="s">
        <v>2</v>
      </c>
      <c r="D21" s="30" t="s">
        <v>80</v>
      </c>
    </row>
    <row r="22" spans="2:4">
      <c r="C22" s="32"/>
    </row>
    <row r="23" spans="2:4">
      <c r="D23" s="30" t="s">
        <v>33</v>
      </c>
    </row>
    <row r="24" spans="2:4">
      <c r="B24" s="30" t="s">
        <v>65</v>
      </c>
      <c r="C24" s="32" t="s">
        <v>2</v>
      </c>
      <c r="D24" s="30" t="s">
        <v>41</v>
      </c>
    </row>
    <row r="25" spans="2:4">
      <c r="B25" s="30" t="s">
        <v>49</v>
      </c>
      <c r="C25" s="32" t="s">
        <v>2</v>
      </c>
      <c r="D25" s="30" t="s">
        <v>89</v>
      </c>
    </row>
    <row r="26" spans="2:4">
      <c r="B26" s="30" t="s">
        <v>57</v>
      </c>
      <c r="C26" s="32" t="s">
        <v>2</v>
      </c>
      <c r="D26" s="30" t="s">
        <v>97</v>
      </c>
    </row>
    <row r="27" spans="2:4">
      <c r="B27" s="30" t="s">
        <v>73</v>
      </c>
      <c r="C27" s="32" t="s">
        <v>2</v>
      </c>
      <c r="D27" s="30" t="s">
        <v>105</v>
      </c>
    </row>
    <row r="28" spans="2:4">
      <c r="B28" s="30" t="s">
        <v>113</v>
      </c>
      <c r="C28" s="32" t="s">
        <v>2</v>
      </c>
      <c r="D28" s="30" t="s">
        <v>81</v>
      </c>
    </row>
    <row r="30" spans="2:4">
      <c r="D30" s="30" t="s">
        <v>34</v>
      </c>
    </row>
    <row r="31" spans="2:4">
      <c r="B31" s="30" t="s">
        <v>66</v>
      </c>
      <c r="C31" s="32" t="s">
        <v>2</v>
      </c>
      <c r="D31" s="30" t="s">
        <v>42</v>
      </c>
    </row>
    <row r="32" spans="2:4">
      <c r="B32" s="30" t="s">
        <v>50</v>
      </c>
      <c r="C32" s="32" t="s">
        <v>2</v>
      </c>
      <c r="D32" s="30" t="s">
        <v>90</v>
      </c>
    </row>
    <row r="33" spans="2:4">
      <c r="B33" s="30" t="s">
        <v>58</v>
      </c>
      <c r="C33" s="32" t="s">
        <v>2</v>
      </c>
      <c r="D33" s="30" t="s">
        <v>98</v>
      </c>
    </row>
    <row r="34" spans="2:4">
      <c r="B34" s="30" t="s">
        <v>74</v>
      </c>
      <c r="C34" s="32" t="s">
        <v>2</v>
      </c>
      <c r="D34" s="30" t="s">
        <v>106</v>
      </c>
    </row>
    <row r="35" spans="2:4">
      <c r="B35" s="30" t="s">
        <v>114</v>
      </c>
      <c r="C35" s="32" t="s">
        <v>2</v>
      </c>
      <c r="D35" s="30" t="s">
        <v>82</v>
      </c>
    </row>
    <row r="37" spans="2:4">
      <c r="D37" s="30" t="s">
        <v>35</v>
      </c>
    </row>
    <row r="38" spans="2:4">
      <c r="B38" s="30" t="s">
        <v>67</v>
      </c>
      <c r="C38" s="32" t="s">
        <v>2</v>
      </c>
      <c r="D38" s="30" t="s">
        <v>43</v>
      </c>
    </row>
    <row r="39" spans="2:4">
      <c r="B39" s="30" t="s">
        <v>51</v>
      </c>
      <c r="C39" s="32" t="s">
        <v>2</v>
      </c>
      <c r="D39" s="30" t="s">
        <v>91</v>
      </c>
    </row>
    <row r="40" spans="2:4">
      <c r="B40" s="30" t="s">
        <v>59</v>
      </c>
      <c r="C40" s="32" t="s">
        <v>2</v>
      </c>
      <c r="D40" s="30" t="s">
        <v>99</v>
      </c>
    </row>
    <row r="41" spans="2:4">
      <c r="B41" s="30" t="s">
        <v>75</v>
      </c>
      <c r="C41" s="32" t="s">
        <v>2</v>
      </c>
      <c r="D41" s="30" t="s">
        <v>107</v>
      </c>
    </row>
    <row r="42" spans="2:4">
      <c r="B42" s="30" t="s">
        <v>115</v>
      </c>
      <c r="C42" s="32" t="s">
        <v>2</v>
      </c>
      <c r="D42" s="30" t="s">
        <v>83</v>
      </c>
    </row>
    <row r="44" spans="2:4">
      <c r="D44" s="30" t="s">
        <v>36</v>
      </c>
    </row>
    <row r="45" spans="2:4">
      <c r="B45" s="30" t="s">
        <v>68</v>
      </c>
      <c r="C45" s="32" t="s">
        <v>2</v>
      </c>
      <c r="D45" s="30" t="s">
        <v>44</v>
      </c>
    </row>
    <row r="46" spans="2:4">
      <c r="B46" s="30" t="s">
        <v>52</v>
      </c>
      <c r="C46" s="32" t="s">
        <v>2</v>
      </c>
      <c r="D46" s="30" t="s">
        <v>92</v>
      </c>
    </row>
    <row r="47" spans="2:4">
      <c r="B47" s="30" t="s">
        <v>60</v>
      </c>
      <c r="C47" s="32" t="s">
        <v>2</v>
      </c>
      <c r="D47" s="30" t="s">
        <v>100</v>
      </c>
    </row>
    <row r="48" spans="2:4">
      <c r="B48" s="30" t="s">
        <v>76</v>
      </c>
      <c r="C48" s="32" t="s">
        <v>2</v>
      </c>
      <c r="D48" s="30" t="s">
        <v>108</v>
      </c>
    </row>
    <row r="49" spans="2:4">
      <c r="B49" s="30" t="s">
        <v>116</v>
      </c>
      <c r="C49" s="32" t="s">
        <v>2</v>
      </c>
      <c r="D49" s="30" t="s">
        <v>84</v>
      </c>
    </row>
    <row r="51" spans="2:4">
      <c r="D51" s="30" t="s">
        <v>37</v>
      </c>
    </row>
    <row r="52" spans="2:4">
      <c r="B52" s="30" t="s">
        <v>53</v>
      </c>
      <c r="C52" s="32" t="str">
        <f ca="1">+OFFSET('Division 7'!F3,88,0)</f>
        <v>v</v>
      </c>
      <c r="D52" s="30" t="s">
        <v>117</v>
      </c>
    </row>
    <row r="53" spans="2:4">
      <c r="B53" s="30" t="s">
        <v>119</v>
      </c>
      <c r="C53" s="32" t="str">
        <f ca="1">+OFFSET('Division 7'!F4,88,0)</f>
        <v>v</v>
      </c>
      <c r="D53" s="30" t="s">
        <v>61</v>
      </c>
    </row>
    <row r="54" spans="2:4">
      <c r="B54" s="30" t="s">
        <v>69</v>
      </c>
      <c r="C54" s="32" t="str">
        <f ca="1">+OFFSET('Division 7'!F5,88,0)</f>
        <v>v</v>
      </c>
      <c r="D54" s="30" t="s">
        <v>45</v>
      </c>
    </row>
    <row r="55" spans="2:4">
      <c r="B55" s="30" t="s">
        <v>85</v>
      </c>
      <c r="C55" s="32" t="str">
        <f ca="1">+OFFSET('Division 7'!F6,88,0)</f>
        <v>v</v>
      </c>
      <c r="D55" s="30" t="s">
        <v>93</v>
      </c>
    </row>
    <row r="56" spans="2:4">
      <c r="B56" s="30" t="s">
        <v>109</v>
      </c>
      <c r="C56" s="32" t="str">
        <f ca="1">+OFFSET('Division 7'!F7,88,0)</f>
        <v>v</v>
      </c>
      <c r="D56" s="30" t="s">
        <v>101</v>
      </c>
    </row>
    <row r="57" spans="2:4">
      <c r="B57" s="30" t="s">
        <v>77</v>
      </c>
      <c r="C57" s="32" t="str">
        <f ca="1">+OFFSET('Division 7'!F8,88,0)</f>
        <v>v</v>
      </c>
      <c r="D57" s="30" t="s">
        <v>118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F1" sqref="F1:H1048576"/>
    </sheetView>
  </sheetViews>
  <sheetFormatPr defaultRowHeight="15"/>
  <cols>
    <col min="2" max="2" width="11.5703125" style="30" bestFit="1" customWidth="1"/>
    <col min="3" max="4" width="9.140625" style="30"/>
  </cols>
  <sheetData>
    <row r="2" spans="2:10">
      <c r="B2" s="29" t="s">
        <v>30</v>
      </c>
      <c r="D2" s="30" t="s">
        <v>30</v>
      </c>
    </row>
    <row r="3" spans="2:10">
      <c r="B3" s="30" t="s">
        <v>38</v>
      </c>
      <c r="C3" s="32" t="s">
        <v>2</v>
      </c>
      <c r="D3" s="30" t="s">
        <v>94</v>
      </c>
      <c r="I3" s="3" t="s">
        <v>265</v>
      </c>
      <c r="J3" s="1" t="s">
        <v>266</v>
      </c>
    </row>
    <row r="4" spans="2:10">
      <c r="B4" s="30" t="s">
        <v>102</v>
      </c>
      <c r="C4" s="32" t="s">
        <v>2</v>
      </c>
      <c r="D4" s="30" t="s">
        <v>46</v>
      </c>
      <c r="I4" s="1" t="s">
        <v>267</v>
      </c>
      <c r="J4" s="1" t="s">
        <v>268</v>
      </c>
    </row>
    <row r="5" spans="2:10">
      <c r="B5" s="30" t="s">
        <v>86</v>
      </c>
      <c r="C5" s="32" t="s">
        <v>2</v>
      </c>
      <c r="D5" s="30" t="s">
        <v>54</v>
      </c>
      <c r="I5" s="1" t="s">
        <v>269</v>
      </c>
      <c r="J5" s="1" t="s">
        <v>270</v>
      </c>
    </row>
    <row r="6" spans="2:10">
      <c r="B6" s="30" t="s">
        <v>110</v>
      </c>
      <c r="C6" s="32" t="s">
        <v>2</v>
      </c>
      <c r="D6" s="30" t="s">
        <v>62</v>
      </c>
      <c r="I6" s="1" t="s">
        <v>271</v>
      </c>
      <c r="J6" s="1" t="s">
        <v>272</v>
      </c>
    </row>
    <row r="7" spans="2:10">
      <c r="B7" s="30" t="s">
        <v>78</v>
      </c>
      <c r="C7" s="32" t="s">
        <v>2</v>
      </c>
      <c r="D7" s="30" t="s">
        <v>70</v>
      </c>
      <c r="I7" s="1" t="s">
        <v>273</v>
      </c>
      <c r="J7" s="1" t="s">
        <v>274</v>
      </c>
    </row>
    <row r="8" spans="2:10">
      <c r="I8" s="1" t="s">
        <v>275</v>
      </c>
      <c r="J8" s="1" t="s">
        <v>276</v>
      </c>
    </row>
    <row r="9" spans="2:10">
      <c r="D9" s="30" t="s">
        <v>31</v>
      </c>
    </row>
    <row r="10" spans="2:10">
      <c r="B10" s="30" t="s">
        <v>39</v>
      </c>
      <c r="C10" s="32" t="s">
        <v>2</v>
      </c>
      <c r="D10" s="30" t="s">
        <v>95</v>
      </c>
    </row>
    <row r="11" spans="2:10">
      <c r="B11" s="30" t="s">
        <v>103</v>
      </c>
      <c r="C11" s="32" t="s">
        <v>2</v>
      </c>
      <c r="D11" s="30" t="s">
        <v>47</v>
      </c>
    </row>
    <row r="12" spans="2:10">
      <c r="B12" s="30" t="s">
        <v>87</v>
      </c>
      <c r="C12" s="32" t="s">
        <v>2</v>
      </c>
      <c r="D12" s="30" t="s">
        <v>55</v>
      </c>
    </row>
    <row r="13" spans="2:10">
      <c r="B13" s="30" t="s">
        <v>111</v>
      </c>
      <c r="C13" s="32" t="s">
        <v>2</v>
      </c>
      <c r="D13" s="30" t="s">
        <v>63</v>
      </c>
    </row>
    <row r="14" spans="2:10">
      <c r="B14" s="30" t="s">
        <v>79</v>
      </c>
      <c r="C14" s="32" t="s">
        <v>2</v>
      </c>
      <c r="D14" s="30" t="s">
        <v>71</v>
      </c>
    </row>
    <row r="16" spans="2:10">
      <c r="D16" s="30" t="s">
        <v>32</v>
      </c>
    </row>
    <row r="17" spans="2:4">
      <c r="B17" s="30" t="s">
        <v>40</v>
      </c>
      <c r="C17" s="32" t="s">
        <v>2</v>
      </c>
      <c r="D17" s="30" t="s">
        <v>96</v>
      </c>
    </row>
    <row r="18" spans="2:4">
      <c r="B18" s="30" t="s">
        <v>48</v>
      </c>
      <c r="C18" s="32" t="s">
        <v>2</v>
      </c>
      <c r="D18" s="30" t="s">
        <v>104</v>
      </c>
    </row>
    <row r="19" spans="2:4">
      <c r="B19" s="30" t="s">
        <v>88</v>
      </c>
      <c r="C19" s="32" t="s">
        <v>2</v>
      </c>
      <c r="D19" s="30" t="s">
        <v>56</v>
      </c>
    </row>
    <row r="20" spans="2:4">
      <c r="B20" s="30" t="s">
        <v>112</v>
      </c>
      <c r="C20" s="32" t="s">
        <v>2</v>
      </c>
      <c r="D20" s="30" t="s">
        <v>64</v>
      </c>
    </row>
    <row r="21" spans="2:4">
      <c r="B21" s="30" t="s">
        <v>80</v>
      </c>
      <c r="C21" s="32" t="s">
        <v>2</v>
      </c>
      <c r="D21" s="30" t="s">
        <v>72</v>
      </c>
    </row>
    <row r="22" spans="2:4">
      <c r="C22" s="32"/>
    </row>
    <row r="23" spans="2:4">
      <c r="D23" s="30" t="s">
        <v>33</v>
      </c>
    </row>
    <row r="24" spans="2:4">
      <c r="B24" s="30" t="s">
        <v>41</v>
      </c>
      <c r="C24" s="32" t="s">
        <v>2</v>
      </c>
      <c r="D24" s="30" t="s">
        <v>97</v>
      </c>
    </row>
    <row r="25" spans="2:4">
      <c r="B25" s="30" t="s">
        <v>105</v>
      </c>
      <c r="C25" s="32" t="s">
        <v>2</v>
      </c>
      <c r="D25" s="30" t="s">
        <v>49</v>
      </c>
    </row>
    <row r="26" spans="2:4">
      <c r="B26" s="30" t="s">
        <v>57</v>
      </c>
      <c r="C26" s="32" t="s">
        <v>2</v>
      </c>
      <c r="D26" s="30" t="s">
        <v>89</v>
      </c>
    </row>
    <row r="27" spans="2:4">
      <c r="B27" s="30" t="s">
        <v>113</v>
      </c>
      <c r="C27" s="32" t="s">
        <v>2</v>
      </c>
      <c r="D27" s="30" t="s">
        <v>65</v>
      </c>
    </row>
    <row r="28" spans="2:4">
      <c r="B28" s="30" t="s">
        <v>81</v>
      </c>
      <c r="C28" s="32" t="s">
        <v>2</v>
      </c>
      <c r="D28" s="30" t="s">
        <v>73</v>
      </c>
    </row>
    <row r="30" spans="2:4">
      <c r="D30" s="30" t="s">
        <v>34</v>
      </c>
    </row>
    <row r="31" spans="2:4">
      <c r="B31" s="30" t="s">
        <v>42</v>
      </c>
      <c r="C31" s="32" t="s">
        <v>2</v>
      </c>
      <c r="D31" s="30" t="s">
        <v>98</v>
      </c>
    </row>
    <row r="32" spans="2:4">
      <c r="B32" s="30" t="s">
        <v>106</v>
      </c>
      <c r="C32" s="32" t="s">
        <v>2</v>
      </c>
      <c r="D32" s="30" t="s">
        <v>50</v>
      </c>
    </row>
    <row r="33" spans="2:4">
      <c r="B33" s="30" t="s">
        <v>90</v>
      </c>
      <c r="C33" s="32" t="s">
        <v>2</v>
      </c>
      <c r="D33" s="30" t="s">
        <v>58</v>
      </c>
    </row>
    <row r="34" spans="2:4">
      <c r="B34" s="30" t="s">
        <v>114</v>
      </c>
      <c r="C34" s="32" t="s">
        <v>2</v>
      </c>
      <c r="D34" s="30" t="s">
        <v>66</v>
      </c>
    </row>
    <row r="35" spans="2:4">
      <c r="B35" s="30" t="s">
        <v>74</v>
      </c>
      <c r="C35" s="32" t="s">
        <v>2</v>
      </c>
      <c r="D35" s="30" t="s">
        <v>82</v>
      </c>
    </row>
    <row r="37" spans="2:4">
      <c r="D37" s="30" t="s">
        <v>35</v>
      </c>
    </row>
    <row r="38" spans="2:4">
      <c r="B38" s="30" t="s">
        <v>43</v>
      </c>
      <c r="C38" s="32" t="s">
        <v>2</v>
      </c>
      <c r="D38" s="30" t="s">
        <v>99</v>
      </c>
    </row>
    <row r="39" spans="2:4">
      <c r="B39" s="30" t="s">
        <v>107</v>
      </c>
      <c r="C39" s="32" t="s">
        <v>2</v>
      </c>
      <c r="D39" s="30" t="s">
        <v>51</v>
      </c>
    </row>
    <row r="40" spans="2:4">
      <c r="B40" s="30" t="s">
        <v>91</v>
      </c>
      <c r="C40" s="32" t="s">
        <v>2</v>
      </c>
      <c r="D40" s="30" t="s">
        <v>59</v>
      </c>
    </row>
    <row r="41" spans="2:4">
      <c r="B41" s="30" t="s">
        <v>115</v>
      </c>
      <c r="C41" s="32" t="s">
        <v>2</v>
      </c>
      <c r="D41" s="30" t="s">
        <v>67</v>
      </c>
    </row>
    <row r="42" spans="2:4">
      <c r="B42" s="30" t="s">
        <v>83</v>
      </c>
      <c r="C42" s="32" t="s">
        <v>2</v>
      </c>
      <c r="D42" s="30" t="s">
        <v>75</v>
      </c>
    </row>
    <row r="44" spans="2:4">
      <c r="D44" s="30" t="s">
        <v>36</v>
      </c>
    </row>
    <row r="45" spans="2:4">
      <c r="B45" s="30" t="s">
        <v>44</v>
      </c>
      <c r="C45" s="32" t="s">
        <v>2</v>
      </c>
      <c r="D45" s="30" t="s">
        <v>100</v>
      </c>
    </row>
    <row r="46" spans="2:4">
      <c r="B46" s="30" t="s">
        <v>108</v>
      </c>
      <c r="C46" s="32" t="s">
        <v>2</v>
      </c>
      <c r="D46" s="30" t="s">
        <v>52</v>
      </c>
    </row>
    <row r="47" spans="2:4">
      <c r="B47" s="30" t="s">
        <v>92</v>
      </c>
      <c r="C47" s="32" t="s">
        <v>2</v>
      </c>
      <c r="D47" s="30" t="s">
        <v>60</v>
      </c>
    </row>
    <row r="48" spans="2:4">
      <c r="B48" s="30" t="s">
        <v>116</v>
      </c>
      <c r="C48" s="32" t="s">
        <v>2</v>
      </c>
      <c r="D48" s="30" t="s">
        <v>68</v>
      </c>
    </row>
    <row r="49" spans="2:4">
      <c r="B49" s="30" t="s">
        <v>84</v>
      </c>
      <c r="C49" s="32" t="s">
        <v>2</v>
      </c>
      <c r="D49" s="30" t="s">
        <v>76</v>
      </c>
    </row>
    <row r="51" spans="2:4">
      <c r="D51" s="30" t="s">
        <v>37</v>
      </c>
    </row>
    <row r="52" spans="2:4">
      <c r="B52" s="30" t="s">
        <v>77</v>
      </c>
      <c r="C52" s="32" t="str">
        <f ca="1">+OFFSET('Division 7'!F3,96,0)</f>
        <v>v</v>
      </c>
      <c r="D52" s="30" t="s">
        <v>53</v>
      </c>
    </row>
    <row r="53" spans="2:4">
      <c r="B53" s="30" t="s">
        <v>61</v>
      </c>
      <c r="C53" s="32" t="str">
        <f ca="1">+OFFSET('Division 7'!F4,96,0)</f>
        <v>v</v>
      </c>
      <c r="D53" s="30" t="s">
        <v>117</v>
      </c>
    </row>
    <row r="54" spans="2:4">
      <c r="B54" s="30" t="s">
        <v>119</v>
      </c>
      <c r="C54" s="32" t="str">
        <f ca="1">+OFFSET('Division 7'!F5,96,0)</f>
        <v>v</v>
      </c>
      <c r="D54" s="30" t="s">
        <v>69</v>
      </c>
    </row>
    <row r="55" spans="2:4">
      <c r="B55" s="30" t="s">
        <v>93</v>
      </c>
      <c r="C55" s="32" t="str">
        <f ca="1">+OFFSET('Division 7'!F6,96,0)</f>
        <v>v</v>
      </c>
      <c r="D55" s="30" t="s">
        <v>45</v>
      </c>
    </row>
    <row r="56" spans="2:4">
      <c r="B56" s="30" t="s">
        <v>85</v>
      </c>
      <c r="C56" s="32" t="str">
        <f ca="1">+OFFSET('Division 7'!F7,96,0)</f>
        <v>v</v>
      </c>
      <c r="D56" s="30" t="s">
        <v>101</v>
      </c>
    </row>
    <row r="57" spans="2:4">
      <c r="B57" s="30" t="s">
        <v>118</v>
      </c>
      <c r="C57" s="32" t="str">
        <f ca="1">+OFFSET('Division 7'!F8,96,0)</f>
        <v>v</v>
      </c>
      <c r="D57" s="30" t="s">
        <v>109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F1" sqref="F1:H1048576"/>
    </sheetView>
  </sheetViews>
  <sheetFormatPr defaultRowHeight="15"/>
  <cols>
    <col min="2" max="2" width="11.5703125" style="30" bestFit="1" customWidth="1"/>
    <col min="3" max="4" width="9.140625" style="30"/>
  </cols>
  <sheetData>
    <row r="2" spans="2:10">
      <c r="B2" s="29" t="s">
        <v>30</v>
      </c>
      <c r="D2" s="30" t="s">
        <v>30</v>
      </c>
    </row>
    <row r="3" spans="2:10">
      <c r="B3" s="30" t="s">
        <v>38</v>
      </c>
      <c r="C3" s="32" t="s">
        <v>2</v>
      </c>
      <c r="D3" s="30" t="s">
        <v>70</v>
      </c>
      <c r="I3" s="3" t="s">
        <v>277</v>
      </c>
      <c r="J3" s="1" t="s">
        <v>278</v>
      </c>
    </row>
    <row r="4" spans="2:10">
      <c r="B4" s="30" t="s">
        <v>94</v>
      </c>
      <c r="C4" s="32" t="s">
        <v>2</v>
      </c>
      <c r="D4" s="30" t="s">
        <v>46</v>
      </c>
      <c r="I4" s="1" t="s">
        <v>279</v>
      </c>
      <c r="J4" s="1" t="s">
        <v>280</v>
      </c>
    </row>
    <row r="5" spans="2:10">
      <c r="B5" s="30" t="s">
        <v>54</v>
      </c>
      <c r="C5" s="32" t="s">
        <v>2</v>
      </c>
      <c r="D5" s="30" t="s">
        <v>110</v>
      </c>
      <c r="I5" s="1" t="s">
        <v>281</v>
      </c>
      <c r="J5" s="1" t="s">
        <v>282</v>
      </c>
    </row>
    <row r="6" spans="2:10">
      <c r="B6" s="30" t="s">
        <v>62</v>
      </c>
      <c r="C6" s="32" t="s">
        <v>2</v>
      </c>
      <c r="D6" s="30" t="s">
        <v>78</v>
      </c>
      <c r="I6" s="1" t="s">
        <v>283</v>
      </c>
      <c r="J6" s="1" t="s">
        <v>284</v>
      </c>
    </row>
    <row r="7" spans="2:10">
      <c r="B7" s="30" t="s">
        <v>86</v>
      </c>
      <c r="C7" s="32" t="s">
        <v>2</v>
      </c>
      <c r="D7" s="30" t="s">
        <v>102</v>
      </c>
      <c r="I7" s="1" t="s">
        <v>285</v>
      </c>
      <c r="J7" s="1" t="s">
        <v>286</v>
      </c>
    </row>
    <row r="8" spans="2:10">
      <c r="I8" s="1" t="s">
        <v>287</v>
      </c>
      <c r="J8" s="1" t="s">
        <v>288</v>
      </c>
    </row>
    <row r="9" spans="2:10">
      <c r="D9" s="30" t="s">
        <v>31</v>
      </c>
    </row>
    <row r="10" spans="2:10">
      <c r="B10" s="30" t="s">
        <v>39</v>
      </c>
      <c r="C10" s="32" t="s">
        <v>2</v>
      </c>
      <c r="D10" s="30" t="s">
        <v>71</v>
      </c>
    </row>
    <row r="11" spans="2:10">
      <c r="B11" s="30" t="s">
        <v>95</v>
      </c>
      <c r="C11" s="32" t="s">
        <v>2</v>
      </c>
      <c r="D11" s="30" t="s">
        <v>47</v>
      </c>
    </row>
    <row r="12" spans="2:10">
      <c r="B12" s="30" t="s">
        <v>55</v>
      </c>
      <c r="C12" s="32" t="s">
        <v>2</v>
      </c>
      <c r="D12" s="30" t="s">
        <v>111</v>
      </c>
    </row>
    <row r="13" spans="2:10">
      <c r="B13" s="30" t="s">
        <v>63</v>
      </c>
      <c r="C13" s="32" t="s">
        <v>2</v>
      </c>
      <c r="D13" s="30" t="s">
        <v>79</v>
      </c>
    </row>
    <row r="14" spans="2:10">
      <c r="B14" s="30" t="s">
        <v>87</v>
      </c>
      <c r="C14" s="32" t="s">
        <v>2</v>
      </c>
      <c r="D14" s="30" t="s">
        <v>103</v>
      </c>
    </row>
    <row r="16" spans="2:10">
      <c r="D16" s="30" t="s">
        <v>32</v>
      </c>
    </row>
    <row r="17" spans="2:4">
      <c r="B17" s="30" t="s">
        <v>40</v>
      </c>
      <c r="C17" s="32" t="s">
        <v>2</v>
      </c>
      <c r="D17" s="30" t="s">
        <v>72</v>
      </c>
    </row>
    <row r="18" spans="2:4">
      <c r="B18" s="30" t="s">
        <v>96</v>
      </c>
      <c r="C18" s="32" t="s">
        <v>2</v>
      </c>
      <c r="D18" s="30" t="s">
        <v>48</v>
      </c>
    </row>
    <row r="19" spans="2:4">
      <c r="B19" s="30" t="s">
        <v>56</v>
      </c>
      <c r="C19" s="32" t="s">
        <v>2</v>
      </c>
      <c r="D19" s="30" t="s">
        <v>112</v>
      </c>
    </row>
    <row r="20" spans="2:4">
      <c r="B20" s="30" t="s">
        <v>64</v>
      </c>
      <c r="C20" s="32" t="s">
        <v>2</v>
      </c>
      <c r="D20" s="30" t="s">
        <v>80</v>
      </c>
    </row>
    <row r="21" spans="2:4">
      <c r="B21" s="30" t="s">
        <v>88</v>
      </c>
      <c r="C21" s="32" t="s">
        <v>2</v>
      </c>
      <c r="D21" s="30" t="s">
        <v>104</v>
      </c>
    </row>
    <row r="22" spans="2:4">
      <c r="C22" s="32"/>
    </row>
    <row r="23" spans="2:4">
      <c r="D23" s="30" t="s">
        <v>33</v>
      </c>
    </row>
    <row r="24" spans="2:4">
      <c r="B24" s="30" t="s">
        <v>41</v>
      </c>
      <c r="C24" s="32" t="s">
        <v>2</v>
      </c>
      <c r="D24" s="30" t="s">
        <v>73</v>
      </c>
    </row>
    <row r="25" spans="2:4">
      <c r="B25" s="30" t="s">
        <v>97</v>
      </c>
      <c r="C25" s="32" t="s">
        <v>2</v>
      </c>
      <c r="D25" s="30" t="s">
        <v>49</v>
      </c>
    </row>
    <row r="26" spans="2:4">
      <c r="B26" s="30" t="s">
        <v>57</v>
      </c>
      <c r="C26" s="32" t="s">
        <v>2</v>
      </c>
      <c r="D26" s="30" t="s">
        <v>113</v>
      </c>
    </row>
    <row r="27" spans="2:4">
      <c r="B27" s="30" t="s">
        <v>65</v>
      </c>
      <c r="C27" s="32" t="s">
        <v>2</v>
      </c>
      <c r="D27" s="30" t="s">
        <v>81</v>
      </c>
    </row>
    <row r="28" spans="2:4">
      <c r="B28" s="30" t="s">
        <v>89</v>
      </c>
      <c r="C28" s="32" t="s">
        <v>2</v>
      </c>
      <c r="D28" s="30" t="s">
        <v>105</v>
      </c>
    </row>
    <row r="30" spans="2:4">
      <c r="D30" s="30" t="s">
        <v>34</v>
      </c>
    </row>
    <row r="31" spans="2:4">
      <c r="B31" s="30" t="s">
        <v>42</v>
      </c>
      <c r="C31" s="32" t="s">
        <v>2</v>
      </c>
      <c r="D31" s="30" t="s">
        <v>74</v>
      </c>
    </row>
    <row r="32" spans="2:4">
      <c r="B32" s="30" t="s">
        <v>98</v>
      </c>
      <c r="C32" s="32" t="s">
        <v>2</v>
      </c>
      <c r="D32" s="30" t="s">
        <v>50</v>
      </c>
    </row>
    <row r="33" spans="2:4">
      <c r="B33" s="30" t="s">
        <v>58</v>
      </c>
      <c r="C33" s="32" t="s">
        <v>2</v>
      </c>
      <c r="D33" s="30" t="s">
        <v>114</v>
      </c>
    </row>
    <row r="34" spans="2:4">
      <c r="B34" s="30" t="s">
        <v>82</v>
      </c>
      <c r="C34" s="32" t="s">
        <v>2</v>
      </c>
      <c r="D34" s="30" t="s">
        <v>66</v>
      </c>
    </row>
    <row r="35" spans="2:4">
      <c r="B35" s="30" t="s">
        <v>90</v>
      </c>
      <c r="C35" s="32" t="s">
        <v>2</v>
      </c>
      <c r="D35" s="30" t="s">
        <v>106</v>
      </c>
    </row>
    <row r="37" spans="2:4">
      <c r="D37" s="30" t="s">
        <v>35</v>
      </c>
    </row>
    <row r="38" spans="2:4">
      <c r="B38" s="30" t="s">
        <v>43</v>
      </c>
      <c r="C38" s="32" t="s">
        <v>2</v>
      </c>
      <c r="D38" s="30" t="s">
        <v>75</v>
      </c>
    </row>
    <row r="39" spans="2:4">
      <c r="B39" s="30" t="s">
        <v>99</v>
      </c>
      <c r="C39" s="32" t="s">
        <v>2</v>
      </c>
      <c r="D39" s="30" t="s">
        <v>51</v>
      </c>
    </row>
    <row r="40" spans="2:4">
      <c r="B40" s="30" t="s">
        <v>59</v>
      </c>
      <c r="C40" s="32" t="s">
        <v>2</v>
      </c>
      <c r="D40" s="30" t="s">
        <v>115</v>
      </c>
    </row>
    <row r="41" spans="2:4">
      <c r="B41" s="30" t="s">
        <v>67</v>
      </c>
      <c r="C41" s="32" t="s">
        <v>2</v>
      </c>
      <c r="D41" s="30" t="s">
        <v>83</v>
      </c>
    </row>
    <row r="42" spans="2:4">
      <c r="B42" s="30" t="s">
        <v>91</v>
      </c>
      <c r="C42" s="32" t="s">
        <v>2</v>
      </c>
      <c r="D42" s="30" t="s">
        <v>107</v>
      </c>
    </row>
    <row r="44" spans="2:4">
      <c r="D44" s="30" t="s">
        <v>36</v>
      </c>
    </row>
    <row r="45" spans="2:4">
      <c r="B45" s="30" t="s">
        <v>76</v>
      </c>
      <c r="C45" s="32" t="s">
        <v>2</v>
      </c>
      <c r="D45" s="30" t="s">
        <v>44</v>
      </c>
    </row>
    <row r="46" spans="2:4">
      <c r="B46" s="30" t="s">
        <v>100</v>
      </c>
      <c r="C46" s="32" t="s">
        <v>2</v>
      </c>
      <c r="D46" s="30" t="s">
        <v>52</v>
      </c>
    </row>
    <row r="47" spans="2:4">
      <c r="B47" s="30" t="s">
        <v>60</v>
      </c>
      <c r="C47" s="32" t="s">
        <v>2</v>
      </c>
      <c r="D47" s="30" t="s">
        <v>116</v>
      </c>
    </row>
    <row r="48" spans="2:4">
      <c r="B48" s="30" t="s">
        <v>68</v>
      </c>
      <c r="C48" s="32" t="s">
        <v>2</v>
      </c>
      <c r="D48" s="30" t="s">
        <v>84</v>
      </c>
    </row>
    <row r="49" spans="2:4">
      <c r="B49" s="30" t="s">
        <v>92</v>
      </c>
      <c r="C49" s="32" t="s">
        <v>2</v>
      </c>
      <c r="D49" s="30" t="s">
        <v>108</v>
      </c>
    </row>
    <row r="51" spans="2:4">
      <c r="D51" s="30" t="s">
        <v>37</v>
      </c>
    </row>
    <row r="52" spans="2:4">
      <c r="B52" s="30" t="s">
        <v>53</v>
      </c>
      <c r="C52" s="32" t="str">
        <f ca="1">+OFFSET('Division 7'!F3,104,0)</f>
        <v>v</v>
      </c>
      <c r="D52" s="30" t="s">
        <v>109</v>
      </c>
    </row>
    <row r="53" spans="2:4">
      <c r="B53" s="30" t="s">
        <v>77</v>
      </c>
      <c r="C53" s="32" t="str">
        <f ca="1">+OFFSET('Division 7'!F4,104,0)</f>
        <v>v</v>
      </c>
      <c r="D53" s="30" t="s">
        <v>61</v>
      </c>
    </row>
    <row r="54" spans="2:4">
      <c r="B54" s="30" t="s">
        <v>69</v>
      </c>
      <c r="C54" s="32" t="str">
        <f ca="1">+OFFSET('Division 7'!F5,104,0)</f>
        <v>v</v>
      </c>
      <c r="D54" s="30" t="s">
        <v>117</v>
      </c>
    </row>
    <row r="55" spans="2:4">
      <c r="B55" s="30" t="s">
        <v>93</v>
      </c>
      <c r="C55" s="32" t="str">
        <f ca="1">+OFFSET('Division 7'!F6,104,0)</f>
        <v>v</v>
      </c>
      <c r="D55" s="30" t="s">
        <v>119</v>
      </c>
    </row>
    <row r="56" spans="2:4">
      <c r="B56" s="30" t="s">
        <v>45</v>
      </c>
      <c r="C56" s="32" t="str">
        <f ca="1">+OFFSET('Division 7'!F7,104,0)</f>
        <v>v</v>
      </c>
      <c r="D56" s="30" t="s">
        <v>101</v>
      </c>
    </row>
    <row r="57" spans="2:4">
      <c r="B57" s="30" t="s">
        <v>118</v>
      </c>
      <c r="C57" s="32" t="str">
        <f ca="1">+OFFSET('Division 7'!F8,104,0)</f>
        <v>v</v>
      </c>
      <c r="D57" s="30" t="s">
        <v>85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F19" sqref="F19"/>
    </sheetView>
  </sheetViews>
  <sheetFormatPr defaultRowHeight="15"/>
  <cols>
    <col min="2" max="2" width="11.5703125" style="30" bestFit="1" customWidth="1"/>
    <col min="3" max="4" width="9.140625" style="30"/>
  </cols>
  <sheetData>
    <row r="2" spans="2:10">
      <c r="B2" s="29" t="s">
        <v>30</v>
      </c>
      <c r="D2" s="30" t="s">
        <v>30</v>
      </c>
    </row>
    <row r="3" spans="2:10">
      <c r="B3" s="30" t="s">
        <v>78</v>
      </c>
      <c r="C3" s="32" t="s">
        <v>2</v>
      </c>
      <c r="D3" s="30" t="s">
        <v>38</v>
      </c>
      <c r="I3" s="3" t="s">
        <v>289</v>
      </c>
      <c r="J3" s="1" t="s">
        <v>290</v>
      </c>
    </row>
    <row r="4" spans="2:10">
      <c r="B4" s="30" t="s">
        <v>46</v>
      </c>
      <c r="C4" s="32" t="s">
        <v>2</v>
      </c>
      <c r="D4" s="30" t="s">
        <v>54</v>
      </c>
      <c r="I4" s="3" t="s">
        <v>291</v>
      </c>
      <c r="J4" s="1" t="s">
        <v>292</v>
      </c>
    </row>
    <row r="5" spans="2:10">
      <c r="B5" s="30" t="s">
        <v>102</v>
      </c>
      <c r="C5" s="32" t="s">
        <v>2</v>
      </c>
      <c r="D5" s="30" t="s">
        <v>62</v>
      </c>
      <c r="I5" s="3" t="s">
        <v>293</v>
      </c>
      <c r="J5" s="1" t="s">
        <v>294</v>
      </c>
    </row>
    <row r="6" spans="2:10">
      <c r="B6" s="30" t="s">
        <v>70</v>
      </c>
      <c r="C6" s="32" t="s">
        <v>2</v>
      </c>
      <c r="D6" s="30" t="s">
        <v>110</v>
      </c>
      <c r="I6" s="3" t="s">
        <v>295</v>
      </c>
      <c r="J6" s="1" t="s">
        <v>296</v>
      </c>
    </row>
    <row r="7" spans="2:10">
      <c r="B7" s="30" t="s">
        <v>94</v>
      </c>
      <c r="C7" s="32" t="s">
        <v>2</v>
      </c>
      <c r="D7" s="30" t="s">
        <v>86</v>
      </c>
      <c r="I7" s="3" t="s">
        <v>297</v>
      </c>
      <c r="J7" s="1" t="s">
        <v>298</v>
      </c>
    </row>
    <row r="8" spans="2:10">
      <c r="I8" s="3" t="s">
        <v>299</v>
      </c>
      <c r="J8" s="1" t="s">
        <v>300</v>
      </c>
    </row>
    <row r="9" spans="2:10">
      <c r="D9" s="30" t="s">
        <v>31</v>
      </c>
    </row>
    <row r="10" spans="2:10">
      <c r="B10" s="30" t="s">
        <v>79</v>
      </c>
      <c r="C10" s="32" t="s">
        <v>2</v>
      </c>
      <c r="D10" s="30" t="s">
        <v>39</v>
      </c>
    </row>
    <row r="11" spans="2:10">
      <c r="B11" s="30" t="s">
        <v>47</v>
      </c>
      <c r="C11" s="32" t="s">
        <v>2</v>
      </c>
      <c r="D11" s="30" t="s">
        <v>55</v>
      </c>
    </row>
    <row r="12" spans="2:10">
      <c r="B12" s="30" t="s">
        <v>103</v>
      </c>
      <c r="C12" s="32" t="s">
        <v>2</v>
      </c>
      <c r="D12" s="30" t="s">
        <v>63</v>
      </c>
    </row>
    <row r="13" spans="2:10">
      <c r="B13" s="30" t="s">
        <v>71</v>
      </c>
      <c r="C13" s="32" t="s">
        <v>2</v>
      </c>
      <c r="D13" s="30" t="s">
        <v>111</v>
      </c>
    </row>
    <row r="14" spans="2:10">
      <c r="B14" s="30" t="s">
        <v>95</v>
      </c>
      <c r="C14" s="32" t="s">
        <v>2</v>
      </c>
      <c r="D14" s="30" t="s">
        <v>87</v>
      </c>
    </row>
    <row r="16" spans="2:10">
      <c r="D16" s="30" t="s">
        <v>32</v>
      </c>
    </row>
    <row r="17" spans="2:4">
      <c r="B17" s="30" t="s">
        <v>80</v>
      </c>
      <c r="C17" s="32" t="s">
        <v>2</v>
      </c>
      <c r="D17" s="30" t="s">
        <v>40</v>
      </c>
    </row>
    <row r="18" spans="2:4">
      <c r="B18" s="30" t="s">
        <v>56</v>
      </c>
      <c r="C18" s="32" t="s">
        <v>2</v>
      </c>
      <c r="D18" s="30" t="s">
        <v>48</v>
      </c>
    </row>
    <row r="19" spans="2:4">
      <c r="B19" s="30" t="s">
        <v>104</v>
      </c>
      <c r="C19" s="32" t="s">
        <v>2</v>
      </c>
      <c r="D19" s="30" t="s">
        <v>64</v>
      </c>
    </row>
    <row r="20" spans="2:4">
      <c r="B20" s="30" t="s">
        <v>72</v>
      </c>
      <c r="C20" s="32" t="s">
        <v>2</v>
      </c>
      <c r="D20" s="30" t="s">
        <v>112</v>
      </c>
    </row>
    <row r="21" spans="2:4">
      <c r="B21" s="30" t="s">
        <v>96</v>
      </c>
      <c r="C21" s="32" t="s">
        <v>2</v>
      </c>
      <c r="D21" s="30" t="s">
        <v>88</v>
      </c>
    </row>
    <row r="22" spans="2:4">
      <c r="C22" s="32"/>
    </row>
    <row r="23" spans="2:4">
      <c r="D23" s="30" t="s">
        <v>33</v>
      </c>
    </row>
    <row r="24" spans="2:4">
      <c r="B24" s="30" t="s">
        <v>81</v>
      </c>
      <c r="C24" s="32" t="s">
        <v>2</v>
      </c>
      <c r="D24" s="30" t="s">
        <v>41</v>
      </c>
    </row>
    <row r="25" spans="2:4">
      <c r="B25" s="30" t="s">
        <v>49</v>
      </c>
      <c r="C25" s="32" t="s">
        <v>2</v>
      </c>
      <c r="D25" s="30" t="s">
        <v>57</v>
      </c>
    </row>
    <row r="26" spans="2:4">
      <c r="B26" s="30" t="s">
        <v>105</v>
      </c>
      <c r="C26" s="32" t="s">
        <v>2</v>
      </c>
      <c r="D26" s="30" t="s">
        <v>65</v>
      </c>
    </row>
    <row r="27" spans="2:4">
      <c r="B27" s="30" t="s">
        <v>73</v>
      </c>
      <c r="C27" s="32" t="s">
        <v>2</v>
      </c>
      <c r="D27" s="30" t="s">
        <v>113</v>
      </c>
    </row>
    <row r="28" spans="2:4">
      <c r="B28" s="30" t="s">
        <v>97</v>
      </c>
      <c r="C28" s="32" t="s">
        <v>2</v>
      </c>
      <c r="D28" s="30" t="s">
        <v>89</v>
      </c>
    </row>
    <row r="30" spans="2:4">
      <c r="D30" s="30" t="s">
        <v>34</v>
      </c>
    </row>
    <row r="31" spans="2:4">
      <c r="B31" s="30" t="s">
        <v>82</v>
      </c>
      <c r="C31" s="32" t="s">
        <v>2</v>
      </c>
      <c r="D31" s="30" t="s">
        <v>42</v>
      </c>
    </row>
    <row r="32" spans="2:4">
      <c r="B32" s="30" t="s">
        <v>50</v>
      </c>
      <c r="C32" s="32" t="s">
        <v>2</v>
      </c>
      <c r="D32" s="30" t="s">
        <v>58</v>
      </c>
    </row>
    <row r="33" spans="2:4">
      <c r="B33" s="30" t="s">
        <v>66</v>
      </c>
      <c r="C33" s="32" t="s">
        <v>2</v>
      </c>
      <c r="D33" s="30" t="s">
        <v>106</v>
      </c>
    </row>
    <row r="34" spans="2:4">
      <c r="B34" s="30" t="s">
        <v>74</v>
      </c>
      <c r="C34" s="32" t="s">
        <v>2</v>
      </c>
      <c r="D34" s="30" t="s">
        <v>114</v>
      </c>
    </row>
    <row r="35" spans="2:4">
      <c r="B35" s="30" t="s">
        <v>98</v>
      </c>
      <c r="C35" s="32" t="s">
        <v>2</v>
      </c>
      <c r="D35" s="30" t="s">
        <v>90</v>
      </c>
    </row>
    <row r="37" spans="2:4">
      <c r="D37" s="30" t="s">
        <v>35</v>
      </c>
    </row>
    <row r="38" spans="2:4">
      <c r="B38" s="30" t="s">
        <v>83</v>
      </c>
      <c r="C38" s="32" t="s">
        <v>2</v>
      </c>
      <c r="D38" s="30" t="s">
        <v>43</v>
      </c>
    </row>
    <row r="39" spans="2:4">
      <c r="B39" s="30" t="s">
        <v>51</v>
      </c>
      <c r="C39" s="32" t="s">
        <v>2</v>
      </c>
      <c r="D39" s="30" t="s">
        <v>59</v>
      </c>
    </row>
    <row r="40" spans="2:4">
      <c r="B40" s="30" t="s">
        <v>67</v>
      </c>
      <c r="C40" s="32" t="s">
        <v>2</v>
      </c>
      <c r="D40" s="30" t="s">
        <v>107</v>
      </c>
    </row>
    <row r="41" spans="2:4">
      <c r="B41" s="30" t="s">
        <v>75</v>
      </c>
      <c r="C41" s="32" t="s">
        <v>2</v>
      </c>
      <c r="D41" s="30" t="s">
        <v>115</v>
      </c>
    </row>
    <row r="42" spans="2:4">
      <c r="B42" s="30" t="s">
        <v>99</v>
      </c>
      <c r="C42" s="32" t="s">
        <v>2</v>
      </c>
      <c r="D42" s="30" t="s">
        <v>91</v>
      </c>
    </row>
    <row r="44" spans="2:4">
      <c r="D44" s="30" t="s">
        <v>36</v>
      </c>
    </row>
    <row r="45" spans="2:4">
      <c r="B45" s="30" t="s">
        <v>84</v>
      </c>
      <c r="C45" s="32" t="s">
        <v>2</v>
      </c>
      <c r="D45" s="30" t="s">
        <v>44</v>
      </c>
    </row>
    <row r="46" spans="2:4">
      <c r="B46" s="30" t="s">
        <v>52</v>
      </c>
      <c r="C46" s="32" t="s">
        <v>2</v>
      </c>
      <c r="D46" s="30" t="s">
        <v>60</v>
      </c>
    </row>
    <row r="47" spans="2:4">
      <c r="B47" s="30" t="s">
        <v>108</v>
      </c>
      <c r="C47" s="32" t="s">
        <v>2</v>
      </c>
      <c r="D47" s="30" t="s">
        <v>68</v>
      </c>
    </row>
    <row r="48" spans="2:4">
      <c r="B48" s="30" t="s">
        <v>76</v>
      </c>
      <c r="C48" s="32" t="s">
        <v>2</v>
      </c>
      <c r="D48" s="30" t="s">
        <v>116</v>
      </c>
    </row>
    <row r="49" spans="2:4">
      <c r="B49" s="30" t="s">
        <v>100</v>
      </c>
      <c r="C49" s="32" t="s">
        <v>2</v>
      </c>
      <c r="D49" s="30" t="s">
        <v>92</v>
      </c>
    </row>
    <row r="51" spans="2:4">
      <c r="D51" s="30" t="s">
        <v>37</v>
      </c>
    </row>
    <row r="52" spans="2:4">
      <c r="B52" s="30" t="s">
        <v>53</v>
      </c>
      <c r="C52" s="32" t="str">
        <f ca="1">+OFFSET('Division 7'!F3,112,0)</f>
        <v>v</v>
      </c>
      <c r="D52" s="30" t="s">
        <v>85</v>
      </c>
    </row>
    <row r="53" spans="2:4">
      <c r="B53" s="30" t="s">
        <v>109</v>
      </c>
      <c r="C53" s="32" t="str">
        <f ca="1">+OFFSET('Division 7'!F4,112,0)</f>
        <v>v</v>
      </c>
      <c r="D53" s="30" t="s">
        <v>61</v>
      </c>
    </row>
    <row r="54" spans="2:4">
      <c r="B54" s="30" t="s">
        <v>69</v>
      </c>
      <c r="C54" s="32" t="str">
        <f ca="1">+OFFSET('Division 7'!F5,112,0)</f>
        <v>v</v>
      </c>
      <c r="D54" s="30" t="s">
        <v>77</v>
      </c>
    </row>
    <row r="55" spans="2:4">
      <c r="B55" s="30" t="s">
        <v>117</v>
      </c>
      <c r="C55" s="32" t="str">
        <f ca="1">+OFFSET('Division 7'!F6,112,0)</f>
        <v>v</v>
      </c>
      <c r="D55" s="30" t="s">
        <v>93</v>
      </c>
    </row>
    <row r="56" spans="2:4">
      <c r="B56" s="30" t="s">
        <v>101</v>
      </c>
      <c r="C56" s="32" t="str">
        <f ca="1">+OFFSET('Division 7'!F7,112,0)</f>
        <v>v</v>
      </c>
      <c r="D56" s="30" t="s">
        <v>119</v>
      </c>
    </row>
    <row r="57" spans="2:4">
      <c r="B57" s="30" t="s">
        <v>45</v>
      </c>
      <c r="C57" s="32" t="str">
        <f ca="1">+OFFSET('Division 7'!F8,112,0)</f>
        <v>v</v>
      </c>
      <c r="D57" s="30" t="s">
        <v>118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B1" sqref="B1:D1048576"/>
    </sheetView>
  </sheetViews>
  <sheetFormatPr defaultRowHeight="15"/>
  <cols>
    <col min="2" max="2" width="11.5703125" style="30" bestFit="1" customWidth="1"/>
    <col min="3" max="4" width="9.140625" style="30"/>
  </cols>
  <sheetData>
    <row r="2" spans="2:10">
      <c r="B2" s="29" t="s">
        <v>30</v>
      </c>
      <c r="D2" s="30" t="s">
        <v>30</v>
      </c>
    </row>
    <row r="3" spans="2:10">
      <c r="B3" s="30" t="s">
        <v>38</v>
      </c>
      <c r="C3" s="32" t="s">
        <v>2</v>
      </c>
      <c r="D3" s="30" t="s">
        <v>54</v>
      </c>
      <c r="I3" s="3" t="s">
        <v>301</v>
      </c>
      <c r="J3" s="1" t="s">
        <v>302</v>
      </c>
    </row>
    <row r="4" spans="2:10">
      <c r="B4" s="30" t="s">
        <v>62</v>
      </c>
      <c r="C4" s="32" t="s">
        <v>2</v>
      </c>
      <c r="D4" s="30" t="s">
        <v>46</v>
      </c>
      <c r="I4" s="3" t="s">
        <v>303</v>
      </c>
      <c r="J4" s="1" t="s">
        <v>304</v>
      </c>
    </row>
    <row r="5" spans="2:10">
      <c r="B5" s="30" t="s">
        <v>86</v>
      </c>
      <c r="C5" s="32" t="s">
        <v>2</v>
      </c>
      <c r="D5" s="30" t="s">
        <v>70</v>
      </c>
      <c r="I5" s="3" t="s">
        <v>305</v>
      </c>
      <c r="J5" s="1" t="s">
        <v>306</v>
      </c>
    </row>
    <row r="6" spans="2:10">
      <c r="B6" s="30" t="s">
        <v>78</v>
      </c>
      <c r="C6" s="32" t="s">
        <v>2</v>
      </c>
      <c r="D6" s="30" t="s">
        <v>94</v>
      </c>
      <c r="I6" s="3" t="s">
        <v>307</v>
      </c>
      <c r="J6" s="1" t="s">
        <v>308</v>
      </c>
    </row>
    <row r="7" spans="2:10">
      <c r="B7" s="30" t="s">
        <v>110</v>
      </c>
      <c r="C7" s="32" t="s">
        <v>2</v>
      </c>
      <c r="D7" s="30" t="s">
        <v>102</v>
      </c>
      <c r="I7" s="3" t="s">
        <v>309</v>
      </c>
      <c r="J7" s="1" t="s">
        <v>310</v>
      </c>
    </row>
    <row r="8" spans="2:10">
      <c r="I8" s="3" t="s">
        <v>311</v>
      </c>
      <c r="J8" s="1" t="s">
        <v>312</v>
      </c>
    </row>
    <row r="9" spans="2:10">
      <c r="D9" s="30" t="s">
        <v>31</v>
      </c>
    </row>
    <row r="10" spans="2:10">
      <c r="B10" s="30" t="s">
        <v>39</v>
      </c>
      <c r="C10" s="32" t="s">
        <v>2</v>
      </c>
      <c r="D10" s="30" t="s">
        <v>55</v>
      </c>
    </row>
    <row r="11" spans="2:10">
      <c r="B11" s="30" t="s">
        <v>63</v>
      </c>
      <c r="C11" s="32" t="s">
        <v>2</v>
      </c>
      <c r="D11" s="30" t="s">
        <v>47</v>
      </c>
    </row>
    <row r="12" spans="2:10">
      <c r="B12" s="30" t="s">
        <v>87</v>
      </c>
      <c r="C12" s="32" t="s">
        <v>2</v>
      </c>
      <c r="D12" s="30" t="s">
        <v>71</v>
      </c>
    </row>
    <row r="13" spans="2:10">
      <c r="B13" s="30" t="s">
        <v>79</v>
      </c>
      <c r="C13" s="32" t="s">
        <v>2</v>
      </c>
      <c r="D13" s="30" t="s">
        <v>95</v>
      </c>
    </row>
    <row r="14" spans="2:10">
      <c r="B14" s="30" t="s">
        <v>111</v>
      </c>
      <c r="C14" s="32" t="s">
        <v>2</v>
      </c>
      <c r="D14" s="30" t="s">
        <v>103</v>
      </c>
    </row>
    <row r="16" spans="2:10">
      <c r="D16" s="30" t="s">
        <v>32</v>
      </c>
    </row>
    <row r="17" spans="2:4">
      <c r="B17" s="30" t="s">
        <v>40</v>
      </c>
      <c r="C17" s="32" t="s">
        <v>2</v>
      </c>
      <c r="D17" s="30" t="s">
        <v>56</v>
      </c>
    </row>
    <row r="18" spans="2:4">
      <c r="B18" s="30" t="s">
        <v>64</v>
      </c>
      <c r="C18" s="32" t="s">
        <v>2</v>
      </c>
      <c r="D18" s="30" t="s">
        <v>48</v>
      </c>
    </row>
    <row r="19" spans="2:4">
      <c r="B19" s="30" t="s">
        <v>88</v>
      </c>
      <c r="C19" s="32" t="s">
        <v>2</v>
      </c>
      <c r="D19" s="30" t="s">
        <v>72</v>
      </c>
    </row>
    <row r="20" spans="2:4">
      <c r="B20" s="30" t="s">
        <v>80</v>
      </c>
      <c r="C20" s="32" t="s">
        <v>2</v>
      </c>
      <c r="D20" s="30" t="s">
        <v>96</v>
      </c>
    </row>
    <row r="21" spans="2:4">
      <c r="B21" s="30" t="s">
        <v>112</v>
      </c>
      <c r="C21" s="32" t="s">
        <v>2</v>
      </c>
      <c r="D21" s="30" t="s">
        <v>104</v>
      </c>
    </row>
    <row r="22" spans="2:4">
      <c r="C22" s="32"/>
    </row>
    <row r="23" spans="2:4">
      <c r="D23" s="30" t="s">
        <v>33</v>
      </c>
    </row>
    <row r="24" spans="2:4">
      <c r="B24" s="30" t="s">
        <v>41</v>
      </c>
      <c r="C24" s="32" t="s">
        <v>2</v>
      </c>
      <c r="D24" s="30" t="s">
        <v>57</v>
      </c>
    </row>
    <row r="25" spans="2:4">
      <c r="B25" s="30" t="s">
        <v>65</v>
      </c>
      <c r="C25" s="32" t="s">
        <v>2</v>
      </c>
      <c r="D25" s="30" t="s">
        <v>49</v>
      </c>
    </row>
    <row r="26" spans="2:4">
      <c r="B26" s="30" t="s">
        <v>89</v>
      </c>
      <c r="C26" s="32" t="s">
        <v>2</v>
      </c>
      <c r="D26" s="30" t="s">
        <v>73</v>
      </c>
    </row>
    <row r="27" spans="2:4">
      <c r="B27" s="30" t="s">
        <v>81</v>
      </c>
      <c r="C27" s="32" t="s">
        <v>2</v>
      </c>
      <c r="D27" s="30" t="s">
        <v>97</v>
      </c>
    </row>
    <row r="28" spans="2:4">
      <c r="B28" s="30" t="s">
        <v>113</v>
      </c>
      <c r="C28" s="32" t="s">
        <v>2</v>
      </c>
      <c r="D28" s="30" t="s">
        <v>105</v>
      </c>
    </row>
    <row r="30" spans="2:4">
      <c r="D30" s="30" t="s">
        <v>34</v>
      </c>
    </row>
    <row r="31" spans="2:4">
      <c r="B31" s="30" t="s">
        <v>42</v>
      </c>
      <c r="C31" s="32" t="s">
        <v>2</v>
      </c>
      <c r="D31" s="30" t="s">
        <v>58</v>
      </c>
    </row>
    <row r="32" spans="2:4">
      <c r="B32" s="30" t="s">
        <v>66</v>
      </c>
      <c r="C32" s="32" t="s">
        <v>2</v>
      </c>
      <c r="D32" s="30" t="s">
        <v>50</v>
      </c>
    </row>
    <row r="33" spans="2:4">
      <c r="B33" s="30" t="s">
        <v>90</v>
      </c>
      <c r="C33" s="32" t="s">
        <v>2</v>
      </c>
      <c r="D33" s="30" t="s">
        <v>74</v>
      </c>
    </row>
    <row r="34" spans="2:4">
      <c r="B34" s="30" t="s">
        <v>82</v>
      </c>
      <c r="C34" s="32" t="s">
        <v>2</v>
      </c>
      <c r="D34" s="30" t="s">
        <v>98</v>
      </c>
    </row>
    <row r="35" spans="2:4">
      <c r="B35" s="30" t="s">
        <v>106</v>
      </c>
      <c r="C35" s="32" t="s">
        <v>2</v>
      </c>
      <c r="D35" s="30" t="s">
        <v>114</v>
      </c>
    </row>
    <row r="37" spans="2:4">
      <c r="D37" s="30" t="s">
        <v>35</v>
      </c>
    </row>
    <row r="38" spans="2:4">
      <c r="B38" s="30" t="s">
        <v>43</v>
      </c>
      <c r="C38" s="32" t="s">
        <v>2</v>
      </c>
      <c r="D38" s="30" t="s">
        <v>59</v>
      </c>
    </row>
    <row r="39" spans="2:4">
      <c r="B39" s="30" t="s">
        <v>67</v>
      </c>
      <c r="C39" s="32" t="s">
        <v>2</v>
      </c>
      <c r="D39" s="30" t="s">
        <v>51</v>
      </c>
    </row>
    <row r="40" spans="2:4">
      <c r="B40" s="30" t="s">
        <v>91</v>
      </c>
      <c r="C40" s="32" t="s">
        <v>2</v>
      </c>
      <c r="D40" s="30" t="s">
        <v>75</v>
      </c>
    </row>
    <row r="41" spans="2:4">
      <c r="B41" s="30" t="s">
        <v>83</v>
      </c>
      <c r="C41" s="32" t="s">
        <v>2</v>
      </c>
      <c r="D41" s="30" t="s">
        <v>99</v>
      </c>
    </row>
    <row r="42" spans="2:4">
      <c r="B42" s="30" t="s">
        <v>115</v>
      </c>
      <c r="C42" s="32" t="s">
        <v>2</v>
      </c>
      <c r="D42" s="30" t="s">
        <v>107</v>
      </c>
    </row>
    <row r="44" spans="2:4">
      <c r="D44" s="30" t="s">
        <v>36</v>
      </c>
    </row>
    <row r="45" spans="2:4">
      <c r="B45" s="30" t="s">
        <v>44</v>
      </c>
      <c r="C45" s="32" t="s">
        <v>2</v>
      </c>
      <c r="D45" s="30" t="s">
        <v>60</v>
      </c>
    </row>
    <row r="46" spans="2:4">
      <c r="B46" s="30" t="s">
        <v>68</v>
      </c>
      <c r="C46" s="32" t="s">
        <v>2</v>
      </c>
      <c r="D46" s="30" t="s">
        <v>52</v>
      </c>
    </row>
    <row r="47" spans="2:4">
      <c r="B47" s="30" t="s">
        <v>76</v>
      </c>
      <c r="C47" s="32" t="s">
        <v>2</v>
      </c>
      <c r="D47" s="30" t="s">
        <v>92</v>
      </c>
    </row>
    <row r="48" spans="2:4">
      <c r="B48" s="30" t="s">
        <v>84</v>
      </c>
      <c r="C48" s="32" t="s">
        <v>2</v>
      </c>
      <c r="D48" s="30" t="s">
        <v>100</v>
      </c>
    </row>
    <row r="49" spans="2:4">
      <c r="B49" s="30" t="s">
        <v>116</v>
      </c>
      <c r="C49" s="32" t="s">
        <v>2</v>
      </c>
      <c r="D49" s="30" t="s">
        <v>108</v>
      </c>
    </row>
    <row r="51" spans="2:4">
      <c r="D51" s="30" t="s">
        <v>37</v>
      </c>
    </row>
    <row r="52" spans="2:4">
      <c r="B52" s="30" t="s">
        <v>61</v>
      </c>
      <c r="C52" s="32" t="str">
        <f ca="1">+OFFSET('Division 7'!F3,120,0)</f>
        <v>v</v>
      </c>
      <c r="D52" s="30" t="s">
        <v>53</v>
      </c>
    </row>
    <row r="53" spans="2:4">
      <c r="B53" s="30" t="s">
        <v>93</v>
      </c>
      <c r="C53" s="32" t="str">
        <f ca="1">+OFFSET('Division 7'!F4,120,0)</f>
        <v>v</v>
      </c>
      <c r="D53" s="30" t="s">
        <v>69</v>
      </c>
    </row>
    <row r="54" spans="2:4">
      <c r="B54" s="30" t="s">
        <v>118</v>
      </c>
      <c r="C54" s="32" t="str">
        <f ca="1">+OFFSET('Division 7'!F5,120,0)</f>
        <v>v</v>
      </c>
      <c r="D54" s="30" t="s">
        <v>101</v>
      </c>
    </row>
    <row r="55" spans="2:4">
      <c r="B55" s="30" t="s">
        <v>109</v>
      </c>
      <c r="C55" s="32" t="str">
        <f ca="1">+OFFSET('Division 7'!F6,120,0)</f>
        <v>v</v>
      </c>
      <c r="D55" s="30" t="s">
        <v>85</v>
      </c>
    </row>
    <row r="56" spans="2:4">
      <c r="B56" s="30" t="s">
        <v>117</v>
      </c>
      <c r="C56" s="32" t="str">
        <f ca="1">+OFFSET('Division 7'!F7,120,0)</f>
        <v>v</v>
      </c>
      <c r="D56" s="30" t="s">
        <v>77</v>
      </c>
    </row>
    <row r="57" spans="2:4">
      <c r="B57" s="30" t="s">
        <v>45</v>
      </c>
      <c r="C57" s="32" t="str">
        <f ca="1">+OFFSET('Division 7'!F8,120,0)</f>
        <v>v</v>
      </c>
      <c r="D57" s="30" t="s">
        <v>119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F22" sqref="F22"/>
    </sheetView>
  </sheetViews>
  <sheetFormatPr defaultRowHeight="15"/>
  <cols>
    <col min="2" max="2" width="11.5703125" style="30" bestFit="1" customWidth="1"/>
    <col min="3" max="4" width="9.140625" style="30"/>
  </cols>
  <sheetData>
    <row r="2" spans="2:10">
      <c r="B2" s="29" t="s">
        <v>30</v>
      </c>
      <c r="D2" s="30" t="s">
        <v>30</v>
      </c>
    </row>
    <row r="3" spans="2:10">
      <c r="B3" s="30" t="s">
        <v>102</v>
      </c>
      <c r="C3" s="32" t="s">
        <v>2</v>
      </c>
      <c r="D3" s="30" t="s">
        <v>38</v>
      </c>
      <c r="I3" s="3" t="s">
        <v>313</v>
      </c>
      <c r="J3" s="1" t="s">
        <v>314</v>
      </c>
    </row>
    <row r="4" spans="2:10">
      <c r="B4" s="30" t="s">
        <v>46</v>
      </c>
      <c r="C4" s="32" t="s">
        <v>2</v>
      </c>
      <c r="D4" s="30" t="s">
        <v>110</v>
      </c>
      <c r="I4" s="3" t="s">
        <v>315</v>
      </c>
      <c r="J4" s="1" t="s">
        <v>316</v>
      </c>
    </row>
    <row r="5" spans="2:10">
      <c r="B5" s="30" t="s">
        <v>54</v>
      </c>
      <c r="C5" s="32" t="s">
        <v>2</v>
      </c>
      <c r="D5" s="30" t="s">
        <v>62</v>
      </c>
      <c r="I5" s="3" t="s">
        <v>317</v>
      </c>
      <c r="J5" s="1" t="s">
        <v>318</v>
      </c>
    </row>
    <row r="6" spans="2:10">
      <c r="B6" s="30" t="s">
        <v>94</v>
      </c>
      <c r="C6" s="32" t="s">
        <v>2</v>
      </c>
      <c r="D6" s="30" t="s">
        <v>70</v>
      </c>
      <c r="I6" s="3" t="s">
        <v>319</v>
      </c>
      <c r="J6" s="1" t="s">
        <v>320</v>
      </c>
    </row>
    <row r="7" spans="2:10">
      <c r="B7" s="30" t="s">
        <v>86</v>
      </c>
      <c r="C7" s="32" t="s">
        <v>2</v>
      </c>
      <c r="D7" s="30" t="s">
        <v>78</v>
      </c>
      <c r="I7" s="3" t="s">
        <v>321</v>
      </c>
      <c r="J7" s="1" t="s">
        <v>322</v>
      </c>
    </row>
    <row r="8" spans="2:10">
      <c r="I8" s="3" t="s">
        <v>323</v>
      </c>
      <c r="J8" s="1" t="s">
        <v>324</v>
      </c>
    </row>
    <row r="9" spans="2:10">
      <c r="D9" s="30" t="s">
        <v>31</v>
      </c>
    </row>
    <row r="10" spans="2:10">
      <c r="B10" s="30" t="s">
        <v>103</v>
      </c>
      <c r="C10" s="32" t="s">
        <v>2</v>
      </c>
      <c r="D10" s="30" t="s">
        <v>39</v>
      </c>
    </row>
    <row r="11" spans="2:10">
      <c r="B11" s="30" t="s">
        <v>47</v>
      </c>
      <c r="C11" s="32" t="s">
        <v>2</v>
      </c>
      <c r="D11" s="30" t="s">
        <v>111</v>
      </c>
    </row>
    <row r="12" spans="2:10">
      <c r="B12" s="30" t="s">
        <v>55</v>
      </c>
      <c r="C12" s="32" t="s">
        <v>2</v>
      </c>
      <c r="D12" s="30" t="s">
        <v>63</v>
      </c>
    </row>
    <row r="13" spans="2:10">
      <c r="B13" s="30" t="s">
        <v>95</v>
      </c>
      <c r="C13" s="32" t="s">
        <v>2</v>
      </c>
      <c r="D13" s="30" t="s">
        <v>71</v>
      </c>
    </row>
    <row r="14" spans="2:10">
      <c r="B14" s="30" t="s">
        <v>87</v>
      </c>
      <c r="C14" s="32" t="s">
        <v>2</v>
      </c>
      <c r="D14" s="30" t="s">
        <v>79</v>
      </c>
    </row>
    <row r="16" spans="2:10">
      <c r="D16" s="30" t="s">
        <v>32</v>
      </c>
    </row>
    <row r="17" spans="2:4">
      <c r="B17" s="30" t="s">
        <v>104</v>
      </c>
      <c r="C17" s="32" t="s">
        <v>2</v>
      </c>
      <c r="D17" s="30" t="s">
        <v>40</v>
      </c>
    </row>
    <row r="18" spans="2:4">
      <c r="B18" s="30" t="s">
        <v>48</v>
      </c>
      <c r="C18" s="32" t="s">
        <v>2</v>
      </c>
      <c r="D18" s="30" t="s">
        <v>112</v>
      </c>
    </row>
    <row r="19" spans="2:4">
      <c r="B19" s="30" t="s">
        <v>56</v>
      </c>
      <c r="C19" s="32" t="s">
        <v>2</v>
      </c>
      <c r="D19" s="30" t="s">
        <v>64</v>
      </c>
    </row>
    <row r="20" spans="2:4">
      <c r="B20" s="30" t="s">
        <v>96</v>
      </c>
      <c r="C20" s="32" t="s">
        <v>2</v>
      </c>
      <c r="D20" s="30" t="s">
        <v>72</v>
      </c>
    </row>
    <row r="21" spans="2:4">
      <c r="B21" s="30" t="s">
        <v>88</v>
      </c>
      <c r="C21" s="32" t="s">
        <v>2</v>
      </c>
      <c r="D21" s="30" t="s">
        <v>80</v>
      </c>
    </row>
    <row r="22" spans="2:4">
      <c r="C22" s="32"/>
    </row>
    <row r="23" spans="2:4">
      <c r="D23" s="30" t="s">
        <v>33</v>
      </c>
    </row>
    <row r="24" spans="2:4">
      <c r="B24" s="30" t="s">
        <v>105</v>
      </c>
      <c r="C24" s="32" t="s">
        <v>2</v>
      </c>
      <c r="D24" s="30" t="s">
        <v>41</v>
      </c>
    </row>
    <row r="25" spans="2:4">
      <c r="B25" s="30" t="s">
        <v>49</v>
      </c>
      <c r="C25" s="32" t="s">
        <v>2</v>
      </c>
      <c r="D25" s="30" t="s">
        <v>113</v>
      </c>
    </row>
    <row r="26" spans="2:4">
      <c r="B26" s="30" t="s">
        <v>57</v>
      </c>
      <c r="C26" s="32" t="s">
        <v>2</v>
      </c>
      <c r="D26" s="30" t="s">
        <v>65</v>
      </c>
    </row>
    <row r="27" spans="2:4">
      <c r="B27" s="30" t="s">
        <v>97</v>
      </c>
      <c r="C27" s="32" t="s">
        <v>2</v>
      </c>
      <c r="D27" s="30" t="s">
        <v>73</v>
      </c>
    </row>
    <row r="28" spans="2:4">
      <c r="B28" s="30" t="s">
        <v>89</v>
      </c>
      <c r="C28" s="32" t="s">
        <v>2</v>
      </c>
      <c r="D28" s="30" t="s">
        <v>81</v>
      </c>
    </row>
    <row r="30" spans="2:4">
      <c r="D30" s="30" t="s">
        <v>34</v>
      </c>
    </row>
    <row r="31" spans="2:4">
      <c r="B31" s="30" t="s">
        <v>106</v>
      </c>
      <c r="C31" s="32" t="s">
        <v>2</v>
      </c>
      <c r="D31" s="30" t="s">
        <v>42</v>
      </c>
    </row>
    <row r="32" spans="2:4">
      <c r="B32" s="30" t="s">
        <v>50</v>
      </c>
      <c r="C32" s="32" t="s">
        <v>2</v>
      </c>
      <c r="D32" s="30" t="s">
        <v>114</v>
      </c>
    </row>
    <row r="33" spans="2:4">
      <c r="B33" s="30" t="s">
        <v>58</v>
      </c>
      <c r="C33" s="32" t="s">
        <v>2</v>
      </c>
      <c r="D33" s="30" t="s">
        <v>66</v>
      </c>
    </row>
    <row r="34" spans="2:4">
      <c r="B34" s="30" t="s">
        <v>98</v>
      </c>
      <c r="C34" s="32" t="s">
        <v>2</v>
      </c>
      <c r="D34" s="30" t="s">
        <v>74</v>
      </c>
    </row>
    <row r="35" spans="2:4">
      <c r="B35" s="30" t="s">
        <v>90</v>
      </c>
      <c r="C35" s="32" t="s">
        <v>2</v>
      </c>
      <c r="D35" s="30" t="s">
        <v>82</v>
      </c>
    </row>
    <row r="37" spans="2:4">
      <c r="D37" s="30" t="s">
        <v>35</v>
      </c>
    </row>
    <row r="38" spans="2:4">
      <c r="B38" s="30" t="s">
        <v>107</v>
      </c>
      <c r="C38" s="32" t="s">
        <v>2</v>
      </c>
      <c r="D38" s="30" t="s">
        <v>43</v>
      </c>
    </row>
    <row r="39" spans="2:4">
      <c r="B39" s="30" t="s">
        <v>51</v>
      </c>
      <c r="C39" s="32" t="s">
        <v>2</v>
      </c>
      <c r="D39" s="30" t="s">
        <v>115</v>
      </c>
    </row>
    <row r="40" spans="2:4">
      <c r="B40" s="30" t="s">
        <v>59</v>
      </c>
      <c r="C40" s="32" t="s">
        <v>2</v>
      </c>
      <c r="D40" s="30" t="s">
        <v>67</v>
      </c>
    </row>
    <row r="41" spans="2:4">
      <c r="B41" s="30" t="s">
        <v>99</v>
      </c>
      <c r="C41" s="32" t="s">
        <v>2</v>
      </c>
      <c r="D41" s="30" t="s">
        <v>75</v>
      </c>
    </row>
    <row r="42" spans="2:4">
      <c r="B42" s="30" t="s">
        <v>91</v>
      </c>
      <c r="C42" s="32" t="s">
        <v>2</v>
      </c>
      <c r="D42" s="30" t="s">
        <v>83</v>
      </c>
    </row>
    <row r="44" spans="2:4">
      <c r="D44" s="30" t="s">
        <v>36</v>
      </c>
    </row>
    <row r="45" spans="2:4">
      <c r="B45" s="30" t="s">
        <v>108</v>
      </c>
      <c r="C45" s="32" t="s">
        <v>2</v>
      </c>
      <c r="D45" s="30" t="s">
        <v>44</v>
      </c>
    </row>
    <row r="46" spans="2:4">
      <c r="B46" s="30" t="s">
        <v>52</v>
      </c>
      <c r="C46" s="32" t="s">
        <v>2</v>
      </c>
      <c r="D46" s="30" t="s">
        <v>116</v>
      </c>
    </row>
    <row r="47" spans="2:4">
      <c r="B47" s="30" t="s">
        <v>60</v>
      </c>
      <c r="C47" s="32" t="s">
        <v>2</v>
      </c>
      <c r="D47" s="30" t="s">
        <v>68</v>
      </c>
    </row>
    <row r="48" spans="2:4">
      <c r="B48" s="30" t="s">
        <v>100</v>
      </c>
      <c r="C48" s="32" t="s">
        <v>2</v>
      </c>
      <c r="D48" s="30" t="s">
        <v>76</v>
      </c>
    </row>
    <row r="49" spans="2:4">
      <c r="B49" s="30" t="s">
        <v>92</v>
      </c>
      <c r="C49" s="32" t="s">
        <v>2</v>
      </c>
      <c r="D49" s="30" t="s">
        <v>84</v>
      </c>
    </row>
    <row r="51" spans="2:4">
      <c r="D51" s="30" t="s">
        <v>37</v>
      </c>
    </row>
    <row r="52" spans="2:4">
      <c r="B52" s="30" t="s">
        <v>61</v>
      </c>
      <c r="C52" s="32" t="str">
        <f ca="1">+OFFSET('Division 7'!F3,128,0)</f>
        <v>v</v>
      </c>
      <c r="D52" s="30" t="s">
        <v>69</v>
      </c>
    </row>
    <row r="53" spans="2:4">
      <c r="B53" s="30" t="s">
        <v>117</v>
      </c>
      <c r="C53" s="32" t="str">
        <f ca="1">+OFFSET('Division 7'!F4,128,0)</f>
        <v>v</v>
      </c>
      <c r="D53" s="30" t="s">
        <v>119</v>
      </c>
    </row>
    <row r="54" spans="2:4">
      <c r="B54" s="30" t="s">
        <v>101</v>
      </c>
      <c r="C54" s="32" t="str">
        <f ca="1">+OFFSET('Division 7'!F5,128,0)</f>
        <v>v</v>
      </c>
      <c r="D54" s="30" t="s">
        <v>93</v>
      </c>
    </row>
    <row r="55" spans="2:4">
      <c r="B55" s="30" t="s">
        <v>118</v>
      </c>
      <c r="C55" s="32" t="str">
        <f ca="1">+OFFSET('Division 7'!F6,128,0)</f>
        <v>v</v>
      </c>
      <c r="D55" s="30" t="s">
        <v>53</v>
      </c>
    </row>
    <row r="56" spans="2:4">
      <c r="B56" s="30" t="s">
        <v>109</v>
      </c>
      <c r="C56" s="32" t="str">
        <f ca="1">+OFFSET('Division 7'!F7,128,0)</f>
        <v>v</v>
      </c>
      <c r="D56" s="30" t="s">
        <v>77</v>
      </c>
    </row>
    <row r="57" spans="2:4">
      <c r="B57" s="30" t="s">
        <v>85</v>
      </c>
      <c r="C57" s="32" t="str">
        <f ca="1">+OFFSET('Division 7'!F8,128,0)</f>
        <v>v</v>
      </c>
      <c r="D57" s="30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D28" workbookViewId="0">
      <selection activeCell="G20" sqref="G20"/>
    </sheetView>
  </sheetViews>
  <sheetFormatPr defaultRowHeight="12.75"/>
  <sheetData>
    <row r="1" spans="1:5">
      <c r="A1" t="s">
        <v>0</v>
      </c>
      <c r="E1" t="s">
        <v>23</v>
      </c>
    </row>
    <row r="2" spans="1:5">
      <c r="A2" s="1" t="s">
        <v>1</v>
      </c>
      <c r="B2" s="1"/>
      <c r="C2" s="1"/>
    </row>
    <row r="3" spans="1:5">
      <c r="A3" s="8">
        <v>2</v>
      </c>
      <c r="B3" s="1" t="s">
        <v>2</v>
      </c>
      <c r="C3" s="8">
        <v>1</v>
      </c>
    </row>
    <row r="4" spans="1:5">
      <c r="A4" s="8">
        <v>3</v>
      </c>
      <c r="B4" s="1" t="s">
        <v>2</v>
      </c>
      <c r="C4" s="8">
        <v>6</v>
      </c>
    </row>
    <row r="5" spans="1:5">
      <c r="A5" s="8">
        <v>4</v>
      </c>
      <c r="B5" s="1" t="s">
        <v>2</v>
      </c>
      <c r="C5" s="8">
        <v>9</v>
      </c>
    </row>
    <row r="6" spans="1:5">
      <c r="A6" s="8">
        <v>7</v>
      </c>
      <c r="B6" s="1" t="s">
        <v>2</v>
      </c>
      <c r="C6" s="8">
        <v>5</v>
      </c>
    </row>
    <row r="7" spans="1:5">
      <c r="A7" s="8">
        <v>8</v>
      </c>
      <c r="B7" s="1" t="s">
        <v>2</v>
      </c>
      <c r="C7" s="8">
        <v>10</v>
      </c>
    </row>
    <row r="8" spans="1:5">
      <c r="A8" s="8">
        <v>11</v>
      </c>
      <c r="B8" s="1" t="s">
        <v>2</v>
      </c>
      <c r="C8" s="8">
        <v>12</v>
      </c>
    </row>
    <row r="9" spans="1:5">
      <c r="A9" s="8"/>
      <c r="B9" s="1"/>
      <c r="C9" s="8"/>
    </row>
    <row r="10" spans="1:5">
      <c r="A10" s="1" t="s">
        <v>3</v>
      </c>
    </row>
    <row r="11" spans="1:5">
      <c r="A11" s="8">
        <v>12</v>
      </c>
      <c r="B11" s="1" t="s">
        <v>2</v>
      </c>
      <c r="C11" s="8">
        <v>2</v>
      </c>
    </row>
    <row r="12" spans="1:5">
      <c r="A12" s="8">
        <v>1</v>
      </c>
      <c r="B12" s="1" t="s">
        <v>2</v>
      </c>
      <c r="C12" s="8">
        <v>3</v>
      </c>
    </row>
    <row r="13" spans="1:5">
      <c r="A13" s="8">
        <v>6</v>
      </c>
      <c r="B13" s="1" t="s">
        <v>2</v>
      </c>
      <c r="C13" s="8">
        <v>4</v>
      </c>
    </row>
    <row r="14" spans="1:5">
      <c r="A14" s="8">
        <v>9</v>
      </c>
      <c r="B14" s="1" t="s">
        <v>2</v>
      </c>
      <c r="C14" s="8">
        <v>7</v>
      </c>
    </row>
    <row r="15" spans="1:5">
      <c r="A15" s="8">
        <v>5</v>
      </c>
      <c r="B15" s="1" t="s">
        <v>2</v>
      </c>
      <c r="C15" s="8">
        <v>8</v>
      </c>
    </row>
    <row r="16" spans="1:5">
      <c r="A16" s="8">
        <v>10</v>
      </c>
      <c r="B16" s="1" t="s">
        <v>2</v>
      </c>
      <c r="C16" s="8">
        <v>11</v>
      </c>
    </row>
    <row r="17" spans="1:3">
      <c r="B17" s="1"/>
      <c r="C17" s="8"/>
    </row>
    <row r="18" spans="1:3">
      <c r="A18" s="1" t="s">
        <v>4</v>
      </c>
    </row>
    <row r="19" spans="1:3">
      <c r="A19" s="8">
        <v>2</v>
      </c>
      <c r="B19" s="1" t="s">
        <v>2</v>
      </c>
      <c r="C19" s="8">
        <v>10</v>
      </c>
    </row>
    <row r="20" spans="1:3">
      <c r="A20" s="8">
        <v>3</v>
      </c>
      <c r="B20" s="1" t="s">
        <v>2</v>
      </c>
      <c r="C20" s="8">
        <v>12</v>
      </c>
    </row>
    <row r="21" spans="1:3">
      <c r="A21" s="8">
        <v>4</v>
      </c>
      <c r="B21" s="1" t="s">
        <v>2</v>
      </c>
      <c r="C21" s="8">
        <v>1</v>
      </c>
    </row>
    <row r="22" spans="1:3">
      <c r="A22" s="8">
        <v>7</v>
      </c>
      <c r="B22" s="1" t="s">
        <v>2</v>
      </c>
      <c r="C22" s="8">
        <v>6</v>
      </c>
    </row>
    <row r="23" spans="1:3">
      <c r="A23" s="8">
        <v>8</v>
      </c>
      <c r="B23" s="1" t="s">
        <v>2</v>
      </c>
      <c r="C23" s="8">
        <v>9</v>
      </c>
    </row>
    <row r="24" spans="1:3">
      <c r="A24" s="8">
        <v>11</v>
      </c>
      <c r="B24" s="1" t="s">
        <v>2</v>
      </c>
      <c r="C24" s="8">
        <v>5</v>
      </c>
    </row>
    <row r="25" spans="1:3">
      <c r="B25" s="1"/>
    </row>
    <row r="26" spans="1:3">
      <c r="A26" s="1" t="s">
        <v>5</v>
      </c>
    </row>
    <row r="27" spans="1:3">
      <c r="A27" s="8">
        <v>5</v>
      </c>
      <c r="B27" s="1" t="s">
        <v>2</v>
      </c>
      <c r="C27" s="8">
        <v>2</v>
      </c>
    </row>
    <row r="28" spans="1:3">
      <c r="A28" s="8">
        <v>10</v>
      </c>
      <c r="B28" s="1" t="s">
        <v>2</v>
      </c>
      <c r="C28" s="8">
        <v>3</v>
      </c>
    </row>
    <row r="29" spans="1:3">
      <c r="A29" s="8">
        <v>12</v>
      </c>
      <c r="B29" s="1" t="s">
        <v>2</v>
      </c>
      <c r="C29" s="8">
        <v>4</v>
      </c>
    </row>
    <row r="30" spans="1:3">
      <c r="A30" s="8">
        <v>1</v>
      </c>
      <c r="B30" s="1" t="s">
        <v>2</v>
      </c>
      <c r="C30" s="8">
        <v>7</v>
      </c>
    </row>
    <row r="31" spans="1:3">
      <c r="A31" s="8">
        <v>6</v>
      </c>
      <c r="B31" s="1" t="s">
        <v>2</v>
      </c>
      <c r="C31" s="8">
        <v>8</v>
      </c>
    </row>
    <row r="32" spans="1:3">
      <c r="A32" s="8">
        <v>9</v>
      </c>
      <c r="B32" s="1" t="s">
        <v>2</v>
      </c>
      <c r="C32" s="8">
        <v>11</v>
      </c>
    </row>
    <row r="33" spans="1:14">
      <c r="B33" s="1"/>
    </row>
    <row r="34" spans="1:14">
      <c r="A34" s="1" t="s">
        <v>6</v>
      </c>
    </row>
    <row r="35" spans="1:14">
      <c r="A35" s="8">
        <v>2</v>
      </c>
      <c r="B35" s="1" t="s">
        <v>2</v>
      </c>
      <c r="C35" s="8">
        <v>9</v>
      </c>
    </row>
    <row r="36" spans="1:14">
      <c r="A36" s="8">
        <v>3</v>
      </c>
      <c r="B36" s="1" t="s">
        <v>2</v>
      </c>
      <c r="C36" s="8">
        <v>5</v>
      </c>
    </row>
    <row r="37" spans="1:14">
      <c r="A37" s="8">
        <v>4</v>
      </c>
      <c r="B37" s="1" t="s">
        <v>2</v>
      </c>
      <c r="C37" s="8">
        <v>10</v>
      </c>
    </row>
    <row r="38" spans="1:14">
      <c r="A38" s="8">
        <v>7</v>
      </c>
      <c r="B38" s="1" t="s">
        <v>2</v>
      </c>
      <c r="C38" s="8">
        <v>12</v>
      </c>
    </row>
    <row r="39" spans="1:14">
      <c r="A39" s="8">
        <v>8</v>
      </c>
      <c r="B39" s="1" t="s">
        <v>2</v>
      </c>
      <c r="C39" s="8">
        <v>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8">
        <v>11</v>
      </c>
      <c r="B40" s="1" t="s">
        <v>2</v>
      </c>
      <c r="C40" s="8">
        <v>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>
      <c r="B41" s="1"/>
      <c r="E41" s="3"/>
      <c r="F41" s="17"/>
      <c r="G41" s="17"/>
      <c r="H41" s="17"/>
      <c r="I41" s="17"/>
      <c r="J41" s="17"/>
      <c r="K41" s="17"/>
      <c r="L41" s="17"/>
      <c r="M41" s="17"/>
      <c r="N41" s="17"/>
    </row>
    <row r="42" spans="1:14">
      <c r="A42" s="1" t="s">
        <v>7</v>
      </c>
      <c r="E42" s="3"/>
      <c r="F42" s="17"/>
      <c r="G42" s="17"/>
      <c r="H42" s="17"/>
      <c r="I42" s="3"/>
      <c r="J42" s="3"/>
      <c r="K42" s="3"/>
      <c r="L42" s="17"/>
      <c r="M42" s="17"/>
      <c r="N42" s="17"/>
    </row>
    <row r="43" spans="1:14">
      <c r="A43" s="8">
        <v>6</v>
      </c>
      <c r="B43" s="1" t="s">
        <v>2</v>
      </c>
      <c r="C43" s="8">
        <v>2</v>
      </c>
      <c r="E43" s="3"/>
      <c r="F43" s="17"/>
      <c r="G43" s="17"/>
      <c r="H43" s="17"/>
      <c r="I43" s="3"/>
      <c r="J43" s="3"/>
      <c r="K43" s="3"/>
      <c r="L43" s="17"/>
      <c r="M43" s="17"/>
      <c r="N43" s="17"/>
    </row>
    <row r="44" spans="1:14">
      <c r="A44" s="8">
        <v>9</v>
      </c>
      <c r="B44" s="1" t="s">
        <v>2</v>
      </c>
      <c r="C44" s="8">
        <v>3</v>
      </c>
      <c r="E44" s="3"/>
      <c r="F44" s="17"/>
      <c r="G44" s="17"/>
      <c r="H44" s="17"/>
      <c r="I44" s="3"/>
      <c r="J44" s="3"/>
      <c r="K44" s="3"/>
      <c r="L44" s="17"/>
      <c r="M44" s="17"/>
      <c r="N44" s="17"/>
    </row>
    <row r="45" spans="1:14">
      <c r="A45" s="8">
        <v>5</v>
      </c>
      <c r="B45" s="1" t="s">
        <v>2</v>
      </c>
      <c r="C45" s="8">
        <v>4</v>
      </c>
      <c r="E45" s="3"/>
      <c r="F45" s="17"/>
      <c r="G45" s="17"/>
      <c r="H45" s="17"/>
      <c r="I45" s="3"/>
      <c r="J45" s="3"/>
      <c r="K45" s="3"/>
      <c r="L45" s="17"/>
      <c r="M45" s="17"/>
      <c r="N45" s="17"/>
    </row>
    <row r="46" spans="1:14">
      <c r="A46" s="8">
        <v>10</v>
      </c>
      <c r="B46" s="1" t="s">
        <v>2</v>
      </c>
      <c r="C46" s="8">
        <v>7</v>
      </c>
      <c r="E46" s="3"/>
      <c r="F46" s="17"/>
      <c r="G46" s="17"/>
      <c r="H46" s="17"/>
      <c r="I46" s="3"/>
      <c r="J46" s="3"/>
      <c r="K46" s="3"/>
      <c r="L46" s="17"/>
      <c r="M46" s="17"/>
      <c r="N46" s="17"/>
    </row>
    <row r="47" spans="1:14">
      <c r="A47" s="8">
        <v>12</v>
      </c>
      <c r="B47" s="1" t="s">
        <v>2</v>
      </c>
      <c r="C47" s="8">
        <v>8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>
      <c r="A48" s="8">
        <v>1</v>
      </c>
      <c r="B48" s="1" t="s">
        <v>2</v>
      </c>
      <c r="C48" s="8">
        <v>11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>
      <c r="B49" s="1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>
      <c r="A50" s="1" t="s">
        <v>8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>
      <c r="A51" s="8">
        <v>2</v>
      </c>
      <c r="B51" s="1" t="s">
        <v>2</v>
      </c>
      <c r="C51" s="8">
        <v>3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>
      <c r="A52" s="8">
        <v>4</v>
      </c>
      <c r="B52" s="1" t="s">
        <v>2</v>
      </c>
      <c r="C52" s="8">
        <v>7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>
      <c r="A53" s="8">
        <v>8</v>
      </c>
      <c r="B53" s="1" t="s">
        <v>2</v>
      </c>
      <c r="C53" s="8">
        <v>11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>
      <c r="A54" s="8">
        <v>6</v>
      </c>
      <c r="B54" s="1" t="s">
        <v>2</v>
      </c>
      <c r="C54" s="8">
        <v>9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>
      <c r="A55" s="8">
        <v>5</v>
      </c>
      <c r="B55" s="1" t="s">
        <v>2</v>
      </c>
      <c r="C55" s="8">
        <v>10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>
      <c r="A56" s="8">
        <v>12</v>
      </c>
      <c r="B56" s="1" t="s">
        <v>2</v>
      </c>
      <c r="C56" s="8">
        <v>1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>
      <c r="A57" s="8"/>
      <c r="B57" s="1"/>
      <c r="C57" s="8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>
      <c r="A58" s="1" t="s">
        <v>9</v>
      </c>
    </row>
    <row r="59" spans="1:14">
      <c r="A59" s="8">
        <v>3</v>
      </c>
      <c r="B59" s="1" t="s">
        <v>2</v>
      </c>
      <c r="C59" s="8">
        <v>4</v>
      </c>
    </row>
    <row r="60" spans="1:14">
      <c r="A60" s="8">
        <v>10</v>
      </c>
      <c r="B60" s="1" t="s">
        <v>2</v>
      </c>
      <c r="C60" s="8">
        <v>12</v>
      </c>
    </row>
    <row r="61" spans="1:14">
      <c r="A61" s="8">
        <v>7</v>
      </c>
      <c r="B61" s="1" t="s">
        <v>2</v>
      </c>
      <c r="C61" s="8">
        <v>8</v>
      </c>
    </row>
    <row r="62" spans="1:14">
      <c r="A62" s="8">
        <v>11</v>
      </c>
      <c r="B62" s="1" t="s">
        <v>2</v>
      </c>
      <c r="C62" s="8">
        <v>2</v>
      </c>
    </row>
    <row r="63" spans="1:14">
      <c r="A63" s="8">
        <v>9</v>
      </c>
      <c r="B63" s="1" t="s">
        <v>2</v>
      </c>
      <c r="C63" s="8">
        <v>5</v>
      </c>
      <c r="D63" s="17"/>
      <c r="E63" s="17"/>
      <c r="F63" s="17"/>
    </row>
    <row r="64" spans="1:14">
      <c r="A64" s="8">
        <v>1</v>
      </c>
      <c r="B64" s="1" t="s">
        <v>2</v>
      </c>
      <c r="C64" s="8">
        <v>6</v>
      </c>
      <c r="D64" s="17"/>
      <c r="E64" s="17"/>
      <c r="F64" s="17"/>
    </row>
    <row r="65" spans="1:6">
      <c r="A65" s="8"/>
      <c r="B65" s="1"/>
      <c r="C65" s="8"/>
      <c r="D65" s="17"/>
      <c r="E65" s="17"/>
      <c r="F65" s="17"/>
    </row>
    <row r="66" spans="1:6">
      <c r="A66" s="1" t="s">
        <v>10</v>
      </c>
      <c r="D66" s="17"/>
      <c r="E66" s="17"/>
      <c r="F66" s="17"/>
    </row>
    <row r="67" spans="1:6">
      <c r="A67" s="8">
        <v>7</v>
      </c>
      <c r="B67" s="1" t="s">
        <v>2</v>
      </c>
      <c r="C67" s="8">
        <v>3</v>
      </c>
      <c r="D67" s="17"/>
      <c r="E67" s="17"/>
      <c r="F67" s="17"/>
    </row>
    <row r="68" spans="1:6">
      <c r="A68" s="8">
        <v>12</v>
      </c>
      <c r="B68" s="1" t="s">
        <v>2</v>
      </c>
      <c r="C68" s="8">
        <v>5</v>
      </c>
      <c r="D68" s="17"/>
      <c r="E68" s="17"/>
      <c r="F68" s="17"/>
    </row>
    <row r="69" spans="1:6">
      <c r="A69" s="8">
        <v>6</v>
      </c>
      <c r="B69" s="1" t="s">
        <v>2</v>
      </c>
      <c r="C69" s="8">
        <v>10</v>
      </c>
      <c r="D69" s="17"/>
      <c r="E69" s="17"/>
      <c r="F69" s="17"/>
    </row>
    <row r="70" spans="1:6">
      <c r="A70" s="8">
        <v>1</v>
      </c>
      <c r="B70" s="1" t="s">
        <v>2</v>
      </c>
      <c r="C70" s="8">
        <v>9</v>
      </c>
      <c r="D70" s="17"/>
      <c r="E70" s="17"/>
      <c r="F70" s="17"/>
    </row>
    <row r="71" spans="1:6">
      <c r="A71" s="8">
        <v>4</v>
      </c>
      <c r="B71" s="1" t="s">
        <v>2</v>
      </c>
      <c r="C71" s="8">
        <v>11</v>
      </c>
      <c r="D71" s="17"/>
      <c r="E71" s="17"/>
      <c r="F71" s="17"/>
    </row>
    <row r="72" spans="1:6">
      <c r="A72" s="8">
        <v>8</v>
      </c>
      <c r="B72" s="1" t="s">
        <v>2</v>
      </c>
      <c r="C72" s="8">
        <v>2</v>
      </c>
      <c r="D72" s="17"/>
      <c r="E72" s="17"/>
      <c r="F72" s="17"/>
    </row>
    <row r="73" spans="1:6">
      <c r="A73" s="8"/>
      <c r="B73" s="1"/>
      <c r="C73" s="8"/>
      <c r="D73" s="17"/>
      <c r="E73" s="17"/>
      <c r="F73" s="17"/>
    </row>
    <row r="74" spans="1:6">
      <c r="A74" s="1" t="s">
        <v>11</v>
      </c>
      <c r="D74" s="17"/>
      <c r="E74" s="17"/>
      <c r="F74" s="17"/>
    </row>
    <row r="75" spans="1:6">
      <c r="A75" s="8">
        <v>3</v>
      </c>
      <c r="B75" s="1" t="s">
        <v>2</v>
      </c>
      <c r="C75" s="8">
        <v>8</v>
      </c>
      <c r="D75" s="17"/>
      <c r="E75" s="17"/>
      <c r="F75" s="17"/>
    </row>
    <row r="76" spans="1:6">
      <c r="A76" s="8">
        <v>10</v>
      </c>
      <c r="B76" s="1" t="s">
        <v>2</v>
      </c>
      <c r="C76" s="8">
        <v>1</v>
      </c>
      <c r="D76" s="17"/>
      <c r="E76" s="17"/>
      <c r="F76" s="17"/>
    </row>
    <row r="77" spans="1:6">
      <c r="A77" s="8">
        <v>2</v>
      </c>
      <c r="B77" s="1" t="s">
        <v>2</v>
      </c>
      <c r="C77" s="8">
        <v>4</v>
      </c>
      <c r="D77" s="17"/>
      <c r="E77" s="17"/>
      <c r="F77" s="17"/>
    </row>
    <row r="78" spans="1:6">
      <c r="A78" s="8">
        <v>5</v>
      </c>
      <c r="B78" s="1" t="s">
        <v>2</v>
      </c>
      <c r="C78" s="8">
        <v>6</v>
      </c>
      <c r="D78" s="17"/>
      <c r="E78" s="17"/>
      <c r="F78" s="17"/>
    </row>
    <row r="79" spans="1:6">
      <c r="A79" s="8">
        <v>9</v>
      </c>
      <c r="B79" s="1" t="s">
        <v>2</v>
      </c>
      <c r="C79" s="8">
        <v>12</v>
      </c>
    </row>
    <row r="80" spans="1:6">
      <c r="A80" s="8">
        <v>11</v>
      </c>
      <c r="B80" s="1" t="s">
        <v>2</v>
      </c>
      <c r="C80" s="8">
        <v>7</v>
      </c>
    </row>
    <row r="81" spans="1:3">
      <c r="A81" s="8"/>
      <c r="B81" s="1"/>
      <c r="C81" s="8"/>
    </row>
    <row r="82" spans="1:3">
      <c r="A82" s="1" t="s">
        <v>12</v>
      </c>
      <c r="C82" s="1"/>
    </row>
    <row r="83" spans="1:3">
      <c r="A83" s="8">
        <v>6</v>
      </c>
      <c r="B83" s="1" t="s">
        <v>2</v>
      </c>
      <c r="C83" s="8">
        <v>12</v>
      </c>
    </row>
    <row r="84" spans="1:3">
      <c r="A84" s="8">
        <v>9</v>
      </c>
      <c r="B84" s="1" t="s">
        <v>2</v>
      </c>
      <c r="C84" s="8">
        <v>10</v>
      </c>
    </row>
    <row r="85" spans="1:3">
      <c r="A85" s="8">
        <v>11</v>
      </c>
      <c r="B85" s="1" t="s">
        <v>2</v>
      </c>
      <c r="C85" s="8">
        <v>3</v>
      </c>
    </row>
    <row r="86" spans="1:3">
      <c r="A86" s="8">
        <v>8</v>
      </c>
      <c r="B86" s="1" t="s">
        <v>2</v>
      </c>
      <c r="C86" s="8">
        <v>4</v>
      </c>
    </row>
    <row r="87" spans="1:3">
      <c r="A87" s="8">
        <v>1</v>
      </c>
      <c r="B87" s="1" t="s">
        <v>2</v>
      </c>
      <c r="C87" s="8">
        <v>5</v>
      </c>
    </row>
    <row r="88" spans="1:3">
      <c r="A88" s="8">
        <v>7</v>
      </c>
      <c r="B88" s="1" t="s">
        <v>2</v>
      </c>
      <c r="C88" s="1">
        <v>2</v>
      </c>
    </row>
    <row r="89" spans="1:3">
      <c r="A89" s="8"/>
      <c r="B89" s="1"/>
      <c r="C89" s="1"/>
    </row>
    <row r="90" spans="1:3">
      <c r="A90" s="1" t="s">
        <v>13</v>
      </c>
      <c r="C90" s="1"/>
    </row>
    <row r="91" spans="1:3">
      <c r="A91" s="8">
        <v>1</v>
      </c>
      <c r="B91" s="1" t="s">
        <v>2</v>
      </c>
      <c r="C91" s="8">
        <v>2</v>
      </c>
    </row>
    <row r="92" spans="1:3">
      <c r="A92" s="8">
        <v>6</v>
      </c>
      <c r="B92" s="1" t="s">
        <v>2</v>
      </c>
      <c r="C92" s="8">
        <v>3</v>
      </c>
    </row>
    <row r="93" spans="1:3">
      <c r="A93" s="8">
        <v>9</v>
      </c>
      <c r="B93" s="1" t="s">
        <v>2</v>
      </c>
      <c r="C93" s="8">
        <v>4</v>
      </c>
    </row>
    <row r="94" spans="1:3">
      <c r="A94" s="8">
        <v>5</v>
      </c>
      <c r="B94" s="1" t="s">
        <v>2</v>
      </c>
      <c r="C94" s="8">
        <v>7</v>
      </c>
    </row>
    <row r="95" spans="1:3">
      <c r="A95" s="8">
        <v>10</v>
      </c>
      <c r="B95" s="1" t="s">
        <v>2</v>
      </c>
      <c r="C95" s="8">
        <v>8</v>
      </c>
    </row>
    <row r="96" spans="1:3">
      <c r="A96" s="8">
        <v>12</v>
      </c>
      <c r="B96" s="1" t="s">
        <v>2</v>
      </c>
      <c r="C96" s="8">
        <v>11</v>
      </c>
    </row>
    <row r="97" spans="1:3">
      <c r="A97" s="8"/>
      <c r="B97" s="1"/>
      <c r="C97" s="8"/>
    </row>
    <row r="98" spans="1:3">
      <c r="A98" s="1" t="s">
        <v>14</v>
      </c>
    </row>
    <row r="99" spans="1:3">
      <c r="A99" s="8">
        <v>2</v>
      </c>
      <c r="B99" s="1" t="s">
        <v>2</v>
      </c>
      <c r="C99" s="8">
        <v>12</v>
      </c>
    </row>
    <row r="100" spans="1:3">
      <c r="A100" s="8">
        <v>3</v>
      </c>
      <c r="B100" s="1" t="s">
        <v>2</v>
      </c>
      <c r="C100" s="8">
        <v>1</v>
      </c>
    </row>
    <row r="101" spans="1:3">
      <c r="A101" s="8">
        <v>4</v>
      </c>
      <c r="B101" s="1" t="s">
        <v>2</v>
      </c>
      <c r="C101" s="8">
        <v>6</v>
      </c>
    </row>
    <row r="102" spans="1:3">
      <c r="A102" s="8">
        <v>7</v>
      </c>
      <c r="B102" s="1" t="s">
        <v>2</v>
      </c>
      <c r="C102" s="8">
        <v>9</v>
      </c>
    </row>
    <row r="103" spans="1:3">
      <c r="A103" s="8">
        <v>8</v>
      </c>
      <c r="B103" s="1" t="s">
        <v>2</v>
      </c>
      <c r="C103" s="8">
        <v>5</v>
      </c>
    </row>
    <row r="104" spans="1:3">
      <c r="A104" s="8">
        <v>11</v>
      </c>
      <c r="B104" s="1" t="s">
        <v>2</v>
      </c>
      <c r="C104" s="8">
        <v>10</v>
      </c>
    </row>
    <row r="105" spans="1:3">
      <c r="B105" s="1"/>
    </row>
    <row r="106" spans="1:3">
      <c r="A106" s="1" t="s">
        <v>15</v>
      </c>
    </row>
    <row r="107" spans="1:3">
      <c r="A107" s="8">
        <v>10</v>
      </c>
      <c r="B107" s="1" t="s">
        <v>2</v>
      </c>
      <c r="C107" s="8">
        <v>2</v>
      </c>
    </row>
    <row r="108" spans="1:3">
      <c r="A108" s="8">
        <v>12</v>
      </c>
      <c r="B108" s="1" t="s">
        <v>2</v>
      </c>
      <c r="C108" s="8">
        <v>3</v>
      </c>
    </row>
    <row r="109" spans="1:3">
      <c r="A109" s="8">
        <v>1</v>
      </c>
      <c r="B109" s="1" t="s">
        <v>2</v>
      </c>
      <c r="C109" s="8">
        <v>4</v>
      </c>
    </row>
    <row r="110" spans="1:3">
      <c r="A110" s="8">
        <v>6</v>
      </c>
      <c r="B110" s="1" t="s">
        <v>2</v>
      </c>
      <c r="C110" s="8">
        <v>7</v>
      </c>
    </row>
    <row r="111" spans="1:3">
      <c r="A111" s="8">
        <v>9</v>
      </c>
      <c r="B111" s="1" t="s">
        <v>2</v>
      </c>
      <c r="C111" s="8">
        <v>8</v>
      </c>
    </row>
    <row r="112" spans="1:3">
      <c r="A112" s="8">
        <v>5</v>
      </c>
      <c r="B112" s="1" t="s">
        <v>2</v>
      </c>
      <c r="C112" s="8">
        <v>11</v>
      </c>
    </row>
    <row r="113" spans="1:3">
      <c r="B113" s="1"/>
    </row>
    <row r="114" spans="1:3">
      <c r="A114" s="1" t="s">
        <v>16</v>
      </c>
    </row>
    <row r="115" spans="1:3">
      <c r="A115" s="8">
        <v>2</v>
      </c>
      <c r="B115" s="1" t="s">
        <v>2</v>
      </c>
      <c r="C115" s="8">
        <v>5</v>
      </c>
    </row>
    <row r="116" spans="1:3">
      <c r="A116" s="8">
        <v>3</v>
      </c>
      <c r="B116" s="1" t="s">
        <v>2</v>
      </c>
      <c r="C116" s="8">
        <v>10</v>
      </c>
    </row>
    <row r="117" spans="1:3">
      <c r="A117" s="8">
        <v>4</v>
      </c>
      <c r="B117" s="1" t="s">
        <v>2</v>
      </c>
      <c r="C117" s="8">
        <v>12</v>
      </c>
    </row>
    <row r="118" spans="1:3">
      <c r="A118" s="8">
        <v>7</v>
      </c>
      <c r="B118" s="1" t="s">
        <v>2</v>
      </c>
      <c r="C118" s="8">
        <v>1</v>
      </c>
    </row>
    <row r="119" spans="1:3">
      <c r="A119" s="8">
        <v>8</v>
      </c>
      <c r="B119" s="1" t="s">
        <v>2</v>
      </c>
      <c r="C119" s="8">
        <v>6</v>
      </c>
    </row>
    <row r="120" spans="1:3">
      <c r="A120" s="8">
        <v>11</v>
      </c>
      <c r="B120" s="1" t="s">
        <v>2</v>
      </c>
      <c r="C120" s="8">
        <v>9</v>
      </c>
    </row>
    <row r="121" spans="1:3">
      <c r="B121" s="1"/>
    </row>
    <row r="122" spans="1:3">
      <c r="A122" s="1" t="s">
        <v>17</v>
      </c>
    </row>
    <row r="123" spans="1:3">
      <c r="A123" s="8">
        <v>9</v>
      </c>
      <c r="B123" s="1" t="s">
        <v>2</v>
      </c>
      <c r="C123" s="8">
        <v>2</v>
      </c>
    </row>
    <row r="124" spans="1:3">
      <c r="A124" s="8">
        <v>5</v>
      </c>
      <c r="B124" s="1" t="s">
        <v>2</v>
      </c>
      <c r="C124" s="8">
        <v>3</v>
      </c>
    </row>
    <row r="125" spans="1:3">
      <c r="A125" s="8">
        <v>10</v>
      </c>
      <c r="B125" s="1" t="s">
        <v>2</v>
      </c>
      <c r="C125" s="8">
        <v>4</v>
      </c>
    </row>
    <row r="126" spans="1:3">
      <c r="A126" s="8">
        <v>12</v>
      </c>
      <c r="B126" s="1" t="s">
        <v>2</v>
      </c>
      <c r="C126" s="8">
        <v>7</v>
      </c>
    </row>
    <row r="127" spans="1:3">
      <c r="A127" s="8">
        <v>1</v>
      </c>
      <c r="B127" s="1" t="s">
        <v>2</v>
      </c>
      <c r="C127" s="8">
        <v>8</v>
      </c>
    </row>
    <row r="128" spans="1:3">
      <c r="A128" s="8">
        <v>6</v>
      </c>
      <c r="B128" s="1" t="s">
        <v>2</v>
      </c>
      <c r="C128" s="8">
        <v>11</v>
      </c>
    </row>
    <row r="129" spans="1:3">
      <c r="B129" s="1"/>
    </row>
    <row r="130" spans="1:3">
      <c r="A130" s="1" t="s">
        <v>18</v>
      </c>
    </row>
    <row r="131" spans="1:3">
      <c r="A131" s="8">
        <v>2</v>
      </c>
      <c r="B131" s="1" t="s">
        <v>2</v>
      </c>
      <c r="C131" s="8">
        <v>6</v>
      </c>
    </row>
    <row r="132" spans="1:3">
      <c r="A132" s="8">
        <v>3</v>
      </c>
      <c r="B132" s="1" t="s">
        <v>2</v>
      </c>
      <c r="C132" s="8">
        <v>9</v>
      </c>
    </row>
    <row r="133" spans="1:3">
      <c r="A133" s="8">
        <v>4</v>
      </c>
      <c r="B133" s="1" t="s">
        <v>2</v>
      </c>
      <c r="C133" s="8">
        <v>5</v>
      </c>
    </row>
    <row r="134" spans="1:3">
      <c r="A134" s="8">
        <v>7</v>
      </c>
      <c r="B134" s="1" t="s">
        <v>2</v>
      </c>
      <c r="C134" s="8">
        <v>10</v>
      </c>
    </row>
    <row r="135" spans="1:3">
      <c r="A135" s="8">
        <v>8</v>
      </c>
      <c r="B135" s="1" t="s">
        <v>2</v>
      </c>
      <c r="C135" s="8">
        <v>12</v>
      </c>
    </row>
    <row r="136" spans="1:3">
      <c r="A136" s="8">
        <v>11</v>
      </c>
      <c r="B136" s="1" t="s">
        <v>2</v>
      </c>
      <c r="C136" s="8">
        <v>1</v>
      </c>
    </row>
    <row r="137" spans="1:3">
      <c r="B137" s="1"/>
    </row>
    <row r="138" spans="1:3">
      <c r="A138" s="1" t="s">
        <v>19</v>
      </c>
    </row>
    <row r="139" spans="1:3">
      <c r="A139" s="8">
        <v>3</v>
      </c>
      <c r="B139" s="1" t="s">
        <v>2</v>
      </c>
      <c r="C139" s="8">
        <v>2</v>
      </c>
    </row>
    <row r="140" spans="1:3">
      <c r="A140" s="8">
        <v>7</v>
      </c>
      <c r="B140" s="1" t="s">
        <v>2</v>
      </c>
      <c r="C140" s="8">
        <v>4</v>
      </c>
    </row>
    <row r="141" spans="1:3">
      <c r="A141" s="8">
        <v>11</v>
      </c>
      <c r="B141" s="1" t="s">
        <v>2</v>
      </c>
      <c r="C141" s="8">
        <v>8</v>
      </c>
    </row>
    <row r="142" spans="1:3">
      <c r="A142" s="8">
        <v>9</v>
      </c>
      <c r="B142" s="1" t="s">
        <v>2</v>
      </c>
      <c r="C142" s="8">
        <v>6</v>
      </c>
    </row>
    <row r="143" spans="1:3">
      <c r="A143" s="8">
        <v>10</v>
      </c>
      <c r="B143" s="1" t="s">
        <v>2</v>
      </c>
      <c r="C143" s="8">
        <v>5</v>
      </c>
    </row>
    <row r="144" spans="1:3">
      <c r="A144" s="8">
        <v>1</v>
      </c>
      <c r="B144" s="1" t="s">
        <v>2</v>
      </c>
      <c r="C144" s="8">
        <v>12</v>
      </c>
    </row>
    <row r="145" spans="1:4">
      <c r="A145" s="8"/>
      <c r="B145" s="1"/>
      <c r="C145" s="8"/>
    </row>
    <row r="146" spans="1:4">
      <c r="A146" s="1" t="s">
        <v>24</v>
      </c>
    </row>
    <row r="147" spans="1:4">
      <c r="A147" s="8">
        <v>4</v>
      </c>
      <c r="B147" s="1" t="s">
        <v>2</v>
      </c>
      <c r="C147" s="8">
        <v>3</v>
      </c>
      <c r="D147" s="1"/>
    </row>
    <row r="148" spans="1:4">
      <c r="A148" s="8">
        <v>12</v>
      </c>
      <c r="B148" s="1" t="s">
        <v>2</v>
      </c>
      <c r="C148" s="8">
        <v>10</v>
      </c>
      <c r="D148" s="1"/>
    </row>
    <row r="149" spans="1:4">
      <c r="A149" s="8">
        <v>8</v>
      </c>
      <c r="B149" s="1" t="s">
        <v>2</v>
      </c>
      <c r="C149" s="8">
        <v>7</v>
      </c>
      <c r="D149" s="1"/>
    </row>
    <row r="150" spans="1:4">
      <c r="A150" s="8">
        <v>2</v>
      </c>
      <c r="B150" s="1" t="s">
        <v>2</v>
      </c>
      <c r="C150" s="8">
        <v>11</v>
      </c>
      <c r="D150" s="1"/>
    </row>
    <row r="151" spans="1:4">
      <c r="A151" s="8">
        <v>5</v>
      </c>
      <c r="B151" s="1" t="s">
        <v>2</v>
      </c>
      <c r="C151" s="8">
        <v>9</v>
      </c>
      <c r="D151" s="1"/>
    </row>
    <row r="152" spans="1:4">
      <c r="A152" s="8">
        <v>6</v>
      </c>
      <c r="B152" s="1" t="s">
        <v>2</v>
      </c>
      <c r="C152" s="8">
        <v>1</v>
      </c>
      <c r="D152" s="1"/>
    </row>
    <row r="153" spans="1:4">
      <c r="A153" s="8"/>
      <c r="B153" s="1"/>
      <c r="C153" s="8"/>
      <c r="D153" s="1"/>
    </row>
    <row r="154" spans="1:4">
      <c r="A154" t="s">
        <v>25</v>
      </c>
      <c r="D154" s="1"/>
    </row>
    <row r="155" spans="1:4">
      <c r="A155" s="8">
        <v>3</v>
      </c>
      <c r="B155" s="1" t="s">
        <v>2</v>
      </c>
      <c r="C155" s="8">
        <v>7</v>
      </c>
      <c r="D155" s="1"/>
    </row>
    <row r="156" spans="1:4">
      <c r="A156" s="8">
        <v>5</v>
      </c>
      <c r="B156" s="1" t="s">
        <v>2</v>
      </c>
      <c r="C156" s="8">
        <v>12</v>
      </c>
      <c r="D156" s="1"/>
    </row>
    <row r="157" spans="1:4">
      <c r="A157" s="8">
        <v>10</v>
      </c>
      <c r="B157" s="1" t="s">
        <v>2</v>
      </c>
      <c r="C157" s="8">
        <v>6</v>
      </c>
      <c r="D157" s="1"/>
    </row>
    <row r="158" spans="1:4">
      <c r="A158" s="8">
        <v>9</v>
      </c>
      <c r="B158" s="1" t="s">
        <v>2</v>
      </c>
      <c r="C158" s="8">
        <v>1</v>
      </c>
      <c r="D158" s="1"/>
    </row>
    <row r="159" spans="1:4">
      <c r="A159" s="8">
        <v>11</v>
      </c>
      <c r="B159" s="1" t="s">
        <v>2</v>
      </c>
      <c r="C159" s="8">
        <v>4</v>
      </c>
    </row>
    <row r="160" spans="1:4">
      <c r="A160" s="8">
        <v>2</v>
      </c>
      <c r="B160" s="1" t="s">
        <v>2</v>
      </c>
      <c r="C160" s="8">
        <v>8</v>
      </c>
    </row>
    <row r="161" spans="1:3">
      <c r="A161" s="8"/>
      <c r="B161" s="1"/>
      <c r="C161" s="8"/>
    </row>
    <row r="162" spans="1:3">
      <c r="A162" t="s">
        <v>26</v>
      </c>
    </row>
    <row r="163" spans="1:3">
      <c r="A163" s="8">
        <v>8</v>
      </c>
      <c r="B163" s="1" t="s">
        <v>2</v>
      </c>
      <c r="C163" s="8">
        <v>3</v>
      </c>
    </row>
    <row r="164" spans="1:3">
      <c r="A164" s="8">
        <v>1</v>
      </c>
      <c r="B164" s="1" t="s">
        <v>2</v>
      </c>
      <c r="C164" s="8">
        <v>10</v>
      </c>
    </row>
    <row r="165" spans="1:3">
      <c r="A165" s="8">
        <v>4</v>
      </c>
      <c r="B165" s="1" t="s">
        <v>2</v>
      </c>
      <c r="C165" s="8">
        <v>2</v>
      </c>
    </row>
    <row r="166" spans="1:3">
      <c r="A166" s="8">
        <v>6</v>
      </c>
      <c r="B166" s="1" t="s">
        <v>2</v>
      </c>
      <c r="C166" s="8">
        <v>5</v>
      </c>
    </row>
    <row r="167" spans="1:3">
      <c r="A167" s="8">
        <v>12</v>
      </c>
      <c r="B167" s="1" t="s">
        <v>2</v>
      </c>
      <c r="C167" s="8">
        <v>9</v>
      </c>
    </row>
    <row r="168" spans="1:3">
      <c r="A168" s="8">
        <v>7</v>
      </c>
      <c r="B168" s="1" t="s">
        <v>2</v>
      </c>
      <c r="C168" s="8">
        <v>11</v>
      </c>
    </row>
    <row r="169" spans="1:3">
      <c r="A169" s="3"/>
      <c r="B169" s="1"/>
      <c r="C169" s="3"/>
    </row>
    <row r="170" spans="1:3">
      <c r="A170" t="s">
        <v>27</v>
      </c>
    </row>
    <row r="171" spans="1:3">
      <c r="A171" s="8">
        <v>12</v>
      </c>
      <c r="B171" s="1" t="s">
        <v>2</v>
      </c>
      <c r="C171" s="8">
        <v>6</v>
      </c>
    </row>
    <row r="172" spans="1:3">
      <c r="A172" s="8">
        <v>10</v>
      </c>
      <c r="B172" s="1" t="s">
        <v>2</v>
      </c>
      <c r="C172" s="8">
        <v>9</v>
      </c>
    </row>
    <row r="173" spans="1:3">
      <c r="A173" s="8">
        <v>3</v>
      </c>
      <c r="B173" s="1" t="s">
        <v>2</v>
      </c>
      <c r="C173" s="8">
        <v>11</v>
      </c>
    </row>
    <row r="174" spans="1:3">
      <c r="A174" s="8">
        <v>4</v>
      </c>
      <c r="B174" s="1" t="s">
        <v>2</v>
      </c>
      <c r="C174" s="8">
        <v>8</v>
      </c>
    </row>
    <row r="175" spans="1:3">
      <c r="A175" s="8">
        <v>5</v>
      </c>
      <c r="B175" s="1" t="s">
        <v>2</v>
      </c>
      <c r="C175" s="8">
        <v>1</v>
      </c>
    </row>
    <row r="176" spans="1:3">
      <c r="A176" s="8">
        <v>2</v>
      </c>
      <c r="B176" s="1" t="s">
        <v>2</v>
      </c>
      <c r="C176" s="8">
        <v>7</v>
      </c>
    </row>
    <row r="177" spans="1:4">
      <c r="B177" s="1"/>
    </row>
    <row r="178" spans="1:4">
      <c r="A178" s="1" t="s">
        <v>20</v>
      </c>
      <c r="B178" s="1"/>
      <c r="C178" s="1" t="s">
        <v>21</v>
      </c>
      <c r="D178" s="1" t="s">
        <v>22</v>
      </c>
    </row>
    <row r="179" spans="1:4">
      <c r="A179" s="1">
        <f>+COUNTIF($A$1:$A$177,$D179)</f>
        <v>11</v>
      </c>
      <c r="C179" s="1">
        <f>+COUNTIF($C$1:$C$177,$D179)</f>
        <v>11</v>
      </c>
      <c r="D179" s="1">
        <v>1</v>
      </c>
    </row>
    <row r="180" spans="1:4">
      <c r="A180" s="1">
        <f t="shared" ref="A180:C190" si="0">+COUNTIF($A$1:$A$177,$D180)</f>
        <v>11</v>
      </c>
      <c r="C180" s="1">
        <f t="shared" si="0"/>
        <v>11</v>
      </c>
      <c r="D180" s="1">
        <v>2</v>
      </c>
    </row>
    <row r="181" spans="1:4">
      <c r="A181" s="1">
        <f t="shared" si="0"/>
        <v>11</v>
      </c>
      <c r="C181" s="1">
        <f t="shared" si="0"/>
        <v>11</v>
      </c>
      <c r="D181" s="1">
        <v>3</v>
      </c>
    </row>
    <row r="182" spans="1:4">
      <c r="A182" s="1">
        <f t="shared" si="0"/>
        <v>11</v>
      </c>
      <c r="C182" s="1">
        <f t="shared" si="0"/>
        <v>11</v>
      </c>
      <c r="D182" s="1">
        <v>4</v>
      </c>
    </row>
    <row r="183" spans="1:4">
      <c r="A183" s="1">
        <f t="shared" si="0"/>
        <v>11</v>
      </c>
      <c r="C183" s="1">
        <f t="shared" si="0"/>
        <v>11</v>
      </c>
      <c r="D183" s="1">
        <v>5</v>
      </c>
    </row>
    <row r="184" spans="1:4">
      <c r="A184" s="1">
        <f t="shared" si="0"/>
        <v>11</v>
      </c>
      <c r="C184" s="1">
        <f t="shared" si="0"/>
        <v>11</v>
      </c>
      <c r="D184" s="1">
        <v>6</v>
      </c>
    </row>
    <row r="185" spans="1:4">
      <c r="A185" s="1">
        <f t="shared" si="0"/>
        <v>11</v>
      </c>
      <c r="C185" s="1">
        <f t="shared" si="0"/>
        <v>11</v>
      </c>
      <c r="D185" s="1">
        <v>7</v>
      </c>
    </row>
    <row r="186" spans="1:4">
      <c r="A186" s="1">
        <f t="shared" si="0"/>
        <v>11</v>
      </c>
      <c r="C186" s="1">
        <f t="shared" si="0"/>
        <v>11</v>
      </c>
      <c r="D186" s="1">
        <v>8</v>
      </c>
    </row>
    <row r="187" spans="1:4">
      <c r="A187" s="1">
        <f t="shared" si="0"/>
        <v>11</v>
      </c>
      <c r="C187" s="1">
        <f t="shared" si="0"/>
        <v>11</v>
      </c>
      <c r="D187" s="1">
        <v>9</v>
      </c>
    </row>
    <row r="188" spans="1:4">
      <c r="A188" s="1">
        <f t="shared" si="0"/>
        <v>11</v>
      </c>
      <c r="C188" s="1">
        <f t="shared" si="0"/>
        <v>11</v>
      </c>
      <c r="D188" s="1">
        <v>10</v>
      </c>
    </row>
    <row r="189" spans="1:4">
      <c r="A189" s="1">
        <f t="shared" si="0"/>
        <v>11</v>
      </c>
      <c r="C189" s="1">
        <f t="shared" si="0"/>
        <v>11</v>
      </c>
      <c r="D189" s="1">
        <v>11</v>
      </c>
    </row>
    <row r="190" spans="1:4">
      <c r="A190" s="1">
        <f t="shared" si="0"/>
        <v>11</v>
      </c>
      <c r="C190" s="1">
        <f t="shared" si="0"/>
        <v>11</v>
      </c>
      <c r="D190" s="1">
        <v>12</v>
      </c>
    </row>
    <row r="191" spans="1:4">
      <c r="A191" s="1"/>
      <c r="C191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G21" sqref="G21"/>
    </sheetView>
  </sheetViews>
  <sheetFormatPr defaultRowHeight="15"/>
  <cols>
    <col min="1" max="1" width="9.140625" style="30"/>
    <col min="2" max="2" width="11.5703125" style="30" bestFit="1" customWidth="1"/>
    <col min="3" max="16384" width="9.140625" style="30"/>
  </cols>
  <sheetData>
    <row r="2" spans="2:10">
      <c r="B2" s="29" t="s">
        <v>30</v>
      </c>
      <c r="D2" s="30" t="s">
        <v>30</v>
      </c>
    </row>
    <row r="3" spans="2:10">
      <c r="B3" s="30" t="s">
        <v>38</v>
      </c>
      <c r="C3" s="32" t="s">
        <v>2</v>
      </c>
      <c r="D3" s="30" t="s">
        <v>110</v>
      </c>
      <c r="I3" s="33" t="s">
        <v>325</v>
      </c>
      <c r="J3" s="32" t="s">
        <v>326</v>
      </c>
    </row>
    <row r="4" spans="2:10">
      <c r="B4" s="30" t="s">
        <v>70</v>
      </c>
      <c r="C4" s="32" t="s">
        <v>2</v>
      </c>
      <c r="D4" s="30" t="s">
        <v>46</v>
      </c>
      <c r="I4" s="33" t="s">
        <v>327</v>
      </c>
      <c r="J4" s="32" t="s">
        <v>328</v>
      </c>
    </row>
    <row r="5" spans="2:10">
      <c r="B5" s="30" t="s">
        <v>78</v>
      </c>
      <c r="C5" s="32" t="s">
        <v>2</v>
      </c>
      <c r="D5" s="30" t="s">
        <v>54</v>
      </c>
      <c r="I5" s="33" t="s">
        <v>329</v>
      </c>
      <c r="J5" s="32" t="s">
        <v>330</v>
      </c>
    </row>
    <row r="6" spans="2:10">
      <c r="B6" s="30" t="s">
        <v>62</v>
      </c>
      <c r="C6" s="32" t="s">
        <v>2</v>
      </c>
      <c r="D6" s="30" t="s">
        <v>86</v>
      </c>
      <c r="I6" s="33" t="s">
        <v>331</v>
      </c>
      <c r="J6" s="32" t="s">
        <v>332</v>
      </c>
    </row>
    <row r="7" spans="2:10">
      <c r="B7" s="30" t="s">
        <v>94</v>
      </c>
      <c r="C7" s="32" t="s">
        <v>2</v>
      </c>
      <c r="D7" s="30" t="s">
        <v>102</v>
      </c>
      <c r="I7" s="33" t="s">
        <v>333</v>
      </c>
      <c r="J7" s="32" t="s">
        <v>334</v>
      </c>
    </row>
    <row r="8" spans="2:10">
      <c r="I8" s="33" t="s">
        <v>335</v>
      </c>
      <c r="J8" s="32" t="s">
        <v>336</v>
      </c>
    </row>
    <row r="9" spans="2:10">
      <c r="D9" s="30" t="s">
        <v>31</v>
      </c>
    </row>
    <row r="10" spans="2:10">
      <c r="B10" s="30" t="s">
        <v>39</v>
      </c>
      <c r="C10" s="32" t="s">
        <v>2</v>
      </c>
      <c r="D10" s="30" t="s">
        <v>111</v>
      </c>
    </row>
    <row r="11" spans="2:10">
      <c r="B11" s="30" t="s">
        <v>71</v>
      </c>
      <c r="C11" s="32" t="s">
        <v>2</v>
      </c>
      <c r="D11" s="30" t="s">
        <v>47</v>
      </c>
    </row>
    <row r="12" spans="2:10">
      <c r="B12" s="30" t="s">
        <v>79</v>
      </c>
      <c r="C12" s="32" t="s">
        <v>2</v>
      </c>
      <c r="D12" s="30" t="s">
        <v>55</v>
      </c>
    </row>
    <row r="13" spans="2:10">
      <c r="B13" s="30" t="s">
        <v>63</v>
      </c>
      <c r="C13" s="32" t="s">
        <v>2</v>
      </c>
      <c r="D13" s="30" t="s">
        <v>87</v>
      </c>
    </row>
    <row r="14" spans="2:10">
      <c r="B14" s="30" t="s">
        <v>95</v>
      </c>
      <c r="C14" s="32" t="s">
        <v>2</v>
      </c>
      <c r="D14" s="30" t="s">
        <v>103</v>
      </c>
    </row>
    <row r="16" spans="2:10">
      <c r="D16" s="30" t="s">
        <v>32</v>
      </c>
    </row>
    <row r="17" spans="2:4">
      <c r="B17" s="30" t="s">
        <v>40</v>
      </c>
      <c r="C17" s="32" t="s">
        <v>2</v>
      </c>
      <c r="D17" s="30" t="s">
        <v>112</v>
      </c>
    </row>
    <row r="18" spans="2:4">
      <c r="B18" s="30" t="s">
        <v>72</v>
      </c>
      <c r="C18" s="32" t="s">
        <v>2</v>
      </c>
      <c r="D18" s="30" t="s">
        <v>48</v>
      </c>
    </row>
    <row r="19" spans="2:4">
      <c r="B19" s="30" t="s">
        <v>80</v>
      </c>
      <c r="C19" s="32" t="s">
        <v>2</v>
      </c>
      <c r="D19" s="30" t="s">
        <v>56</v>
      </c>
    </row>
    <row r="20" spans="2:4">
      <c r="B20" s="30" t="s">
        <v>64</v>
      </c>
      <c r="C20" s="32" t="s">
        <v>2</v>
      </c>
      <c r="D20" s="30" t="s">
        <v>88</v>
      </c>
    </row>
    <row r="21" spans="2:4">
      <c r="B21" s="30" t="s">
        <v>96</v>
      </c>
      <c r="C21" s="32" t="s">
        <v>2</v>
      </c>
      <c r="D21" s="30" t="s">
        <v>104</v>
      </c>
    </row>
    <row r="22" spans="2:4">
      <c r="C22" s="32"/>
    </row>
    <row r="23" spans="2:4">
      <c r="D23" s="30" t="s">
        <v>33</v>
      </c>
    </row>
    <row r="24" spans="2:4">
      <c r="B24" s="30" t="s">
        <v>41</v>
      </c>
      <c r="C24" s="32" t="s">
        <v>2</v>
      </c>
      <c r="D24" s="30" t="s">
        <v>113</v>
      </c>
    </row>
    <row r="25" spans="2:4">
      <c r="B25" s="30" t="s">
        <v>73</v>
      </c>
      <c r="C25" s="32" t="s">
        <v>2</v>
      </c>
      <c r="D25" s="30" t="s">
        <v>49</v>
      </c>
    </row>
    <row r="26" spans="2:4">
      <c r="B26" s="30" t="s">
        <v>81</v>
      </c>
      <c r="C26" s="32" t="s">
        <v>2</v>
      </c>
      <c r="D26" s="30" t="s">
        <v>57</v>
      </c>
    </row>
    <row r="27" spans="2:4">
      <c r="B27" s="30" t="s">
        <v>65</v>
      </c>
      <c r="C27" s="32" t="s">
        <v>2</v>
      </c>
      <c r="D27" s="30" t="s">
        <v>89</v>
      </c>
    </row>
    <row r="28" spans="2:4">
      <c r="B28" s="30" t="s">
        <v>97</v>
      </c>
      <c r="C28" s="32" t="s">
        <v>2</v>
      </c>
      <c r="D28" s="30" t="s">
        <v>105</v>
      </c>
    </row>
    <row r="30" spans="2:4">
      <c r="D30" s="30" t="s">
        <v>34</v>
      </c>
    </row>
    <row r="31" spans="2:4">
      <c r="B31" s="30" t="s">
        <v>42</v>
      </c>
      <c r="C31" s="32" t="s">
        <v>2</v>
      </c>
      <c r="D31" s="30" t="s">
        <v>114</v>
      </c>
    </row>
    <row r="32" spans="2:4">
      <c r="B32" s="30" t="s">
        <v>74</v>
      </c>
      <c r="C32" s="32" t="s">
        <v>2</v>
      </c>
      <c r="D32" s="30" t="s">
        <v>50</v>
      </c>
    </row>
    <row r="33" spans="2:4">
      <c r="B33" s="30" t="s">
        <v>82</v>
      </c>
      <c r="C33" s="32" t="s">
        <v>2</v>
      </c>
      <c r="D33" s="30" t="s">
        <v>58</v>
      </c>
    </row>
    <row r="34" spans="2:4">
      <c r="B34" s="30" t="s">
        <v>90</v>
      </c>
      <c r="C34" s="32" t="s">
        <v>2</v>
      </c>
      <c r="D34" s="30" t="s">
        <v>66</v>
      </c>
    </row>
    <row r="35" spans="2:4">
      <c r="B35" s="30" t="s">
        <v>98</v>
      </c>
      <c r="C35" s="32" t="s">
        <v>2</v>
      </c>
      <c r="D35" s="30" t="s">
        <v>106</v>
      </c>
    </row>
    <row r="37" spans="2:4">
      <c r="D37" s="30" t="s">
        <v>35</v>
      </c>
    </row>
    <row r="38" spans="2:4">
      <c r="B38" s="30" t="s">
        <v>43</v>
      </c>
      <c r="C38" s="32" t="s">
        <v>2</v>
      </c>
      <c r="D38" s="30" t="s">
        <v>115</v>
      </c>
    </row>
    <row r="39" spans="2:4">
      <c r="B39" s="30" t="s">
        <v>75</v>
      </c>
      <c r="C39" s="32" t="s">
        <v>2</v>
      </c>
      <c r="D39" s="30" t="s">
        <v>51</v>
      </c>
    </row>
    <row r="40" spans="2:4">
      <c r="B40" s="30" t="s">
        <v>83</v>
      </c>
      <c r="C40" s="32" t="s">
        <v>2</v>
      </c>
      <c r="D40" s="30" t="s">
        <v>59</v>
      </c>
    </row>
    <row r="41" spans="2:4">
      <c r="B41" s="30" t="s">
        <v>67</v>
      </c>
      <c r="C41" s="32" t="s">
        <v>2</v>
      </c>
      <c r="D41" s="30" t="s">
        <v>91</v>
      </c>
    </row>
    <row r="42" spans="2:4">
      <c r="B42" s="30" t="s">
        <v>99</v>
      </c>
      <c r="C42" s="32" t="s">
        <v>2</v>
      </c>
      <c r="D42" s="30" t="s">
        <v>107</v>
      </c>
    </row>
    <row r="44" spans="2:4">
      <c r="D44" s="30" t="s">
        <v>36</v>
      </c>
    </row>
    <row r="45" spans="2:4">
      <c r="B45" s="30" t="s">
        <v>44</v>
      </c>
      <c r="C45" s="32" t="s">
        <v>2</v>
      </c>
      <c r="D45" s="30" t="s">
        <v>116</v>
      </c>
    </row>
    <row r="46" spans="2:4">
      <c r="B46" s="30" t="s">
        <v>76</v>
      </c>
      <c r="C46" s="32" t="s">
        <v>2</v>
      </c>
      <c r="D46" s="30" t="s">
        <v>52</v>
      </c>
    </row>
    <row r="47" spans="2:4">
      <c r="B47" s="30" t="s">
        <v>84</v>
      </c>
      <c r="C47" s="32" t="s">
        <v>2</v>
      </c>
      <c r="D47" s="30" t="s">
        <v>60</v>
      </c>
    </row>
    <row r="48" spans="2:4">
      <c r="B48" s="30" t="s">
        <v>68</v>
      </c>
      <c r="C48" s="32" t="s">
        <v>2</v>
      </c>
      <c r="D48" s="30" t="s">
        <v>92</v>
      </c>
    </row>
    <row r="49" spans="2:4">
      <c r="B49" s="30" t="s">
        <v>100</v>
      </c>
      <c r="C49" s="32" t="s">
        <v>2</v>
      </c>
      <c r="D49" s="30" t="s">
        <v>108</v>
      </c>
    </row>
    <row r="51" spans="2:4">
      <c r="D51" s="30" t="s">
        <v>37</v>
      </c>
    </row>
    <row r="52" spans="2:4">
      <c r="B52" s="30" t="s">
        <v>61</v>
      </c>
      <c r="C52" s="32" t="str">
        <f ca="1">+OFFSET('Division 7'!F3,136,0)</f>
        <v>v</v>
      </c>
      <c r="D52" s="30" t="s">
        <v>93</v>
      </c>
    </row>
    <row r="53" spans="2:4">
      <c r="B53" s="30" t="s">
        <v>119</v>
      </c>
      <c r="C53" s="32" t="str">
        <f ca="1">+OFFSET('Division 7'!F4,136,0)</f>
        <v>v</v>
      </c>
      <c r="D53" s="30" t="s">
        <v>77</v>
      </c>
    </row>
    <row r="54" spans="2:4">
      <c r="B54" s="30" t="s">
        <v>85</v>
      </c>
      <c r="C54" s="32" t="str">
        <f ca="1">+OFFSET('Division 7'!F5,136,0)</f>
        <v>v</v>
      </c>
      <c r="D54" s="30" t="s">
        <v>117</v>
      </c>
    </row>
    <row r="55" spans="2:4">
      <c r="B55" s="30" t="s">
        <v>45</v>
      </c>
      <c r="C55" s="32" t="str">
        <f ca="1">+OFFSET('Division 7'!F6,136,0)</f>
        <v>v</v>
      </c>
      <c r="D55" s="30" t="s">
        <v>109</v>
      </c>
    </row>
    <row r="56" spans="2:4">
      <c r="B56" s="30" t="s">
        <v>69</v>
      </c>
      <c r="C56" s="32" t="str">
        <f ca="1">+OFFSET('Division 7'!F7,136,0)</f>
        <v>v</v>
      </c>
      <c r="D56" s="30" t="s">
        <v>118</v>
      </c>
    </row>
    <row r="57" spans="2:4">
      <c r="B57" s="30" t="s">
        <v>101</v>
      </c>
      <c r="C57" s="32" t="str">
        <f ca="1">+OFFSET('Division 7'!F8,136,0)</f>
        <v>v</v>
      </c>
      <c r="D57" s="30" t="s">
        <v>53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37" workbookViewId="0">
      <selection activeCell="B52" sqref="B52:D57"/>
    </sheetView>
  </sheetViews>
  <sheetFormatPr defaultRowHeight="12.75"/>
  <cols>
    <col min="2" max="2" width="11.5703125" bestFit="1" customWidth="1"/>
  </cols>
  <sheetData>
    <row r="2" spans="2:10">
      <c r="B2" s="16" t="s">
        <v>30</v>
      </c>
      <c r="D2" s="17"/>
    </row>
    <row r="3" spans="2:10">
      <c r="B3" t="e">
        <f ca="1">INDIRECT("'"&amp;B2 &amp; "'!"&amp;$I$3)</f>
        <v>#REF!</v>
      </c>
      <c r="C3" s="1" t="s">
        <v>2</v>
      </c>
      <c r="D3" t="e">
        <f ca="1">INDIRECT("'"&amp;B2 &amp; "'!"&amp;$J$3)</f>
        <v>#REF!</v>
      </c>
      <c r="I3" s="3"/>
      <c r="J3" s="1"/>
    </row>
    <row r="4" spans="2:10">
      <c r="B4" t="e">
        <f ca="1">INDIRECT("'"&amp;B2 &amp; "'!"&amp;$I$4)</f>
        <v>#REF!</v>
      </c>
      <c r="C4" s="1" t="s">
        <v>2</v>
      </c>
      <c r="D4" t="e">
        <f ca="1">INDIRECT("'"&amp;B2 &amp; "'!"&amp;$J$4)</f>
        <v>#REF!</v>
      </c>
      <c r="I4" s="3"/>
      <c r="J4" s="1"/>
    </row>
    <row r="5" spans="2:10">
      <c r="B5" t="e">
        <f ca="1">INDIRECT("'"&amp;B2 &amp; "'!"&amp;$I$5)</f>
        <v>#REF!</v>
      </c>
      <c r="C5" s="1" t="s">
        <v>2</v>
      </c>
      <c r="D5" t="e">
        <f ca="1">INDIRECT("'"&amp;B2 &amp; "'!"&amp;$J$5)</f>
        <v>#REF!</v>
      </c>
      <c r="I5" s="3"/>
      <c r="J5" s="1"/>
    </row>
    <row r="6" spans="2:10">
      <c r="B6" t="e">
        <f ca="1">INDIRECT("'"&amp;B2 &amp; "'!"&amp;$I$6)</f>
        <v>#REF!</v>
      </c>
      <c r="C6" s="1" t="s">
        <v>2</v>
      </c>
      <c r="D6" t="e">
        <f ca="1">INDIRECT("'"&amp;B2 &amp; "'!"&amp;$J$6)</f>
        <v>#REF!</v>
      </c>
      <c r="I6" s="3"/>
      <c r="J6" s="1"/>
    </row>
    <row r="7" spans="2:10">
      <c r="B7" t="e">
        <f ca="1">INDIRECT("'"&amp;B2 &amp; "'!"&amp;$I$7)</f>
        <v>#REF!</v>
      </c>
      <c r="C7" s="1" t="s">
        <v>2</v>
      </c>
      <c r="D7" t="e">
        <f ca="1">INDIRECT("'"&amp;B2 &amp; "'!"&amp;$J$7)</f>
        <v>#REF!</v>
      </c>
      <c r="I7" s="3"/>
      <c r="J7" s="1"/>
    </row>
    <row r="8" spans="2:10">
      <c r="I8" s="3"/>
      <c r="J8" s="1"/>
    </row>
    <row r="9" spans="2:10">
      <c r="B9" s="16" t="s">
        <v>31</v>
      </c>
      <c r="D9" s="17"/>
    </row>
    <row r="10" spans="2:10">
      <c r="B10" t="e">
        <f ca="1">INDIRECT("'"&amp;B9 &amp; "'!"&amp;$I$3)</f>
        <v>#REF!</v>
      </c>
      <c r="C10" s="1" t="s">
        <v>2</v>
      </c>
      <c r="D10" t="e">
        <f ca="1">INDIRECT("'"&amp;B9 &amp; "'!"&amp;$J$3)</f>
        <v>#REF!</v>
      </c>
    </row>
    <row r="11" spans="2:10">
      <c r="B11" t="e">
        <f ca="1">INDIRECT("'"&amp;B9 &amp; "'!"&amp;$I$4)</f>
        <v>#REF!</v>
      </c>
      <c r="C11" s="1" t="s">
        <v>2</v>
      </c>
      <c r="D11" t="e">
        <f ca="1">INDIRECT("'"&amp;B9 &amp; "'!"&amp;$J$4)</f>
        <v>#REF!</v>
      </c>
    </row>
    <row r="12" spans="2:10">
      <c r="B12" t="e">
        <f ca="1">INDIRECT("'"&amp;B9 &amp; "'!"&amp;$I$5)</f>
        <v>#REF!</v>
      </c>
      <c r="C12" s="1" t="s">
        <v>2</v>
      </c>
      <c r="D12" t="e">
        <f ca="1">INDIRECT("'"&amp;B9 &amp; "'!"&amp;$J$5)</f>
        <v>#REF!</v>
      </c>
    </row>
    <row r="13" spans="2:10">
      <c r="B13" t="e">
        <f ca="1">INDIRECT("'"&amp;B9 &amp; "'!"&amp;$I$6)</f>
        <v>#REF!</v>
      </c>
      <c r="C13" s="1" t="s">
        <v>2</v>
      </c>
      <c r="D13" t="e">
        <f ca="1">INDIRECT("'"&amp;B9 &amp; "'!"&amp;$J$6)</f>
        <v>#REF!</v>
      </c>
    </row>
    <row r="14" spans="2:10">
      <c r="B14" t="e">
        <f ca="1">INDIRECT("'"&amp;B9 &amp; "'!"&amp;$I$7)</f>
        <v>#REF!</v>
      </c>
      <c r="C14" s="1" t="s">
        <v>2</v>
      </c>
      <c r="D14" t="e">
        <f ca="1">INDIRECT("'"&amp;B9 &amp; "'!"&amp;$J$7)</f>
        <v>#REF!</v>
      </c>
    </row>
    <row r="16" spans="2:10">
      <c r="B16" s="16" t="s">
        <v>32</v>
      </c>
      <c r="D16" s="17"/>
    </row>
    <row r="17" spans="2:4">
      <c r="B17" t="e">
        <f ca="1">INDIRECT("'"&amp;B16 &amp; "'!"&amp;$I$3)</f>
        <v>#REF!</v>
      </c>
      <c r="C17" s="1" t="s">
        <v>2</v>
      </c>
      <c r="D17" t="e">
        <f ca="1">INDIRECT("'"&amp;B16 &amp; "'!"&amp;$J$3)</f>
        <v>#REF!</v>
      </c>
    </row>
    <row r="18" spans="2:4">
      <c r="B18" t="e">
        <f ca="1">INDIRECT("'"&amp;B16 &amp; "'!"&amp;$I$4)</f>
        <v>#REF!</v>
      </c>
      <c r="C18" s="1" t="s">
        <v>2</v>
      </c>
      <c r="D18" t="e">
        <f ca="1">INDIRECT("'"&amp;B16 &amp; "'!"&amp;$J$4)</f>
        <v>#REF!</v>
      </c>
    </row>
    <row r="19" spans="2:4">
      <c r="B19" t="e">
        <f ca="1">INDIRECT("'"&amp;B16 &amp; "'!"&amp;$I$5)</f>
        <v>#REF!</v>
      </c>
      <c r="C19" s="1" t="s">
        <v>2</v>
      </c>
      <c r="D19" t="e">
        <f ca="1">INDIRECT("'"&amp;B16 &amp; "'!"&amp;$J$5)</f>
        <v>#REF!</v>
      </c>
    </row>
    <row r="20" spans="2:4">
      <c r="B20" t="e">
        <f ca="1">INDIRECT("'"&amp;B16 &amp; "'!"&amp;$I$6)</f>
        <v>#REF!</v>
      </c>
      <c r="C20" s="1" t="s">
        <v>2</v>
      </c>
      <c r="D20" t="e">
        <f ca="1">INDIRECT("'"&amp;B16 &amp; "'!"&amp;$J$6)</f>
        <v>#REF!</v>
      </c>
    </row>
    <row r="21" spans="2:4">
      <c r="B21" t="e">
        <f ca="1">INDIRECT("'"&amp;B16 &amp; "'!"&amp;$I$7)</f>
        <v>#REF!</v>
      </c>
      <c r="C21" s="1" t="s">
        <v>2</v>
      </c>
      <c r="D21" t="e">
        <f ca="1">INDIRECT("'"&amp;B16 &amp; "'!"&amp;$J$7)</f>
        <v>#REF!</v>
      </c>
    </row>
    <row r="22" spans="2:4">
      <c r="C22" s="1"/>
    </row>
    <row r="23" spans="2:4">
      <c r="B23" s="16" t="s">
        <v>33</v>
      </c>
      <c r="D23" s="17"/>
    </row>
    <row r="24" spans="2:4">
      <c r="B24" t="e">
        <f ca="1">INDIRECT("'"&amp;B23 &amp; "'!"&amp;$I$3)</f>
        <v>#REF!</v>
      </c>
      <c r="C24" s="1" t="s">
        <v>2</v>
      </c>
      <c r="D24" t="e">
        <f ca="1">INDIRECT("'"&amp;B23 &amp; "'!"&amp;$J$3)</f>
        <v>#REF!</v>
      </c>
    </row>
    <row r="25" spans="2:4">
      <c r="B25" t="e">
        <f ca="1">INDIRECT("'"&amp;B23 &amp; "'!"&amp;$I$4)</f>
        <v>#REF!</v>
      </c>
      <c r="C25" s="1" t="s">
        <v>2</v>
      </c>
      <c r="D25" t="e">
        <f ca="1">INDIRECT("'"&amp;B23 &amp; "'!"&amp;$J$4)</f>
        <v>#REF!</v>
      </c>
    </row>
    <row r="26" spans="2:4">
      <c r="B26" t="e">
        <f ca="1">INDIRECT("'"&amp;B23 &amp; "'!"&amp;$I$5)</f>
        <v>#REF!</v>
      </c>
      <c r="C26" s="1" t="s">
        <v>2</v>
      </c>
      <c r="D26" t="e">
        <f ca="1">INDIRECT("'"&amp;B23 &amp; "'!"&amp;$J$5)</f>
        <v>#REF!</v>
      </c>
    </row>
    <row r="27" spans="2:4">
      <c r="B27" t="e">
        <f ca="1">INDIRECT("'"&amp;B23 &amp; "'!"&amp;$I$6)</f>
        <v>#REF!</v>
      </c>
      <c r="C27" s="1" t="s">
        <v>2</v>
      </c>
      <c r="D27" t="e">
        <f ca="1">INDIRECT("'"&amp;B23 &amp; "'!"&amp;$J$6)</f>
        <v>#REF!</v>
      </c>
    </row>
    <row r="28" spans="2:4">
      <c r="B28" t="e">
        <f ca="1">INDIRECT("'"&amp;B23 &amp; "'!"&amp;$I$7)</f>
        <v>#REF!</v>
      </c>
      <c r="C28" s="1" t="s">
        <v>2</v>
      </c>
      <c r="D28" t="e">
        <f ca="1">INDIRECT("'"&amp;B23 &amp; "'!"&amp;$J$7)</f>
        <v>#REF!</v>
      </c>
    </row>
    <row r="30" spans="2:4">
      <c r="B30" s="16" t="s">
        <v>34</v>
      </c>
      <c r="D30" s="17"/>
    </row>
    <row r="31" spans="2:4">
      <c r="B31" t="e">
        <f ca="1">INDIRECT("'"&amp;B30 &amp; "'!"&amp;$I$3)</f>
        <v>#REF!</v>
      </c>
      <c r="C31" s="1" t="s">
        <v>2</v>
      </c>
      <c r="D31" t="e">
        <f ca="1">INDIRECT("'"&amp;B30 &amp; "'!"&amp;$J$3)</f>
        <v>#REF!</v>
      </c>
    </row>
    <row r="32" spans="2:4">
      <c r="B32" t="e">
        <f ca="1">INDIRECT("'"&amp;B30 &amp; "'!"&amp;$I$4)</f>
        <v>#REF!</v>
      </c>
      <c r="C32" s="1" t="s">
        <v>2</v>
      </c>
      <c r="D32" t="e">
        <f ca="1">INDIRECT("'"&amp;B30 &amp; "'!"&amp;$J$4)</f>
        <v>#REF!</v>
      </c>
    </row>
    <row r="33" spans="2:4">
      <c r="B33" t="e">
        <f ca="1">INDIRECT("'"&amp;B30 &amp; "'!"&amp;$I$5)</f>
        <v>#REF!</v>
      </c>
      <c r="C33" s="1" t="s">
        <v>2</v>
      </c>
      <c r="D33" t="e">
        <f ca="1">INDIRECT("'"&amp;B30 &amp; "'!"&amp;$J$5)</f>
        <v>#REF!</v>
      </c>
    </row>
    <row r="34" spans="2:4">
      <c r="B34" t="e">
        <f ca="1">INDIRECT("'"&amp;B30 &amp; "'!"&amp;$I$6)</f>
        <v>#REF!</v>
      </c>
      <c r="C34" s="1" t="s">
        <v>2</v>
      </c>
      <c r="D34" t="e">
        <f ca="1">INDIRECT("'"&amp;B30 &amp; "'!"&amp;$J$6)</f>
        <v>#REF!</v>
      </c>
    </row>
    <row r="35" spans="2:4">
      <c r="B35" t="e">
        <f ca="1">INDIRECT("'"&amp;B30 &amp; "'!"&amp;$I$7)</f>
        <v>#REF!</v>
      </c>
      <c r="C35" s="1" t="s">
        <v>2</v>
      </c>
      <c r="D35" t="e">
        <f ca="1">INDIRECT("'"&amp;B30 &amp; "'!"&amp;$J$7)</f>
        <v>#REF!</v>
      </c>
    </row>
    <row r="37" spans="2:4">
      <c r="B37" s="16" t="s">
        <v>35</v>
      </c>
      <c r="D37" s="17"/>
    </row>
    <row r="38" spans="2:4">
      <c r="B38" t="e">
        <f t="shared" ref="B38" ca="1" si="0">INDIRECT("'"&amp;B37 &amp; "'!"&amp;$I$3)</f>
        <v>#REF!</v>
      </c>
      <c r="C38" s="1" t="s">
        <v>2</v>
      </c>
      <c r="D38" t="e">
        <f t="shared" ref="D38" ca="1" si="1">INDIRECT("'"&amp;B37 &amp; "'!"&amp;$J$3)</f>
        <v>#REF!</v>
      </c>
    </row>
    <row r="39" spans="2:4">
      <c r="B39" t="e">
        <f t="shared" ref="B39" ca="1" si="2">INDIRECT("'"&amp;B37 &amp; "'!"&amp;$I$4)</f>
        <v>#REF!</v>
      </c>
      <c r="C39" s="1" t="s">
        <v>2</v>
      </c>
      <c r="D39" t="e">
        <f t="shared" ref="D39" ca="1" si="3">INDIRECT("'"&amp;B37 &amp; "'!"&amp;$J$4)</f>
        <v>#REF!</v>
      </c>
    </row>
    <row r="40" spans="2:4">
      <c r="B40" t="e">
        <f t="shared" ref="B40" ca="1" si="4">INDIRECT("'"&amp;B37 &amp; "'!"&amp;$I$5)</f>
        <v>#REF!</v>
      </c>
      <c r="C40" s="1" t="s">
        <v>2</v>
      </c>
      <c r="D40" t="e">
        <f t="shared" ref="D40" ca="1" si="5">INDIRECT("'"&amp;B37 &amp; "'!"&amp;$J$5)</f>
        <v>#REF!</v>
      </c>
    </row>
    <row r="41" spans="2:4">
      <c r="B41" t="e">
        <f t="shared" ref="B41" ca="1" si="6">INDIRECT("'"&amp;B37 &amp; "'!"&amp;$I$6)</f>
        <v>#REF!</v>
      </c>
      <c r="C41" s="1" t="s">
        <v>2</v>
      </c>
      <c r="D41" t="e">
        <f t="shared" ref="D41" ca="1" si="7">INDIRECT("'"&amp;B37 &amp; "'!"&amp;$J$6)</f>
        <v>#REF!</v>
      </c>
    </row>
    <row r="42" spans="2:4">
      <c r="B42" t="e">
        <f t="shared" ref="B42" ca="1" si="8">INDIRECT("'"&amp;B37 &amp; "'!"&amp;$I$7)</f>
        <v>#REF!</v>
      </c>
      <c r="C42" s="1" t="s">
        <v>2</v>
      </c>
      <c r="D42" t="e">
        <f t="shared" ref="D42" ca="1" si="9">INDIRECT("'"&amp;B37 &amp; "'!"&amp;$J$7)</f>
        <v>#REF!</v>
      </c>
    </row>
    <row r="44" spans="2:4">
      <c r="B44" s="16" t="s">
        <v>36</v>
      </c>
      <c r="D44" s="17"/>
    </row>
    <row r="45" spans="2:4">
      <c r="B45" t="e">
        <f t="shared" ref="B45" ca="1" si="10">INDIRECT("'"&amp;B44 &amp; "'!"&amp;$I$3)</f>
        <v>#REF!</v>
      </c>
      <c r="C45" s="1" t="s">
        <v>2</v>
      </c>
      <c r="D45" t="e">
        <f t="shared" ref="D45" ca="1" si="11">INDIRECT("'"&amp;B44 &amp; "'!"&amp;$J$3)</f>
        <v>#REF!</v>
      </c>
    </row>
    <row r="46" spans="2:4">
      <c r="B46" t="e">
        <f t="shared" ref="B46" ca="1" si="12">INDIRECT("'"&amp;B44 &amp; "'!"&amp;$I$4)</f>
        <v>#REF!</v>
      </c>
      <c r="C46" s="1" t="s">
        <v>2</v>
      </c>
      <c r="D46" t="e">
        <f t="shared" ref="D46" ca="1" si="13">INDIRECT("'"&amp;B44 &amp; "'!"&amp;$J$4)</f>
        <v>#REF!</v>
      </c>
    </row>
    <row r="47" spans="2:4">
      <c r="B47" t="e">
        <f t="shared" ref="B47" ca="1" si="14">INDIRECT("'"&amp;B44 &amp; "'!"&amp;$I$5)</f>
        <v>#REF!</v>
      </c>
      <c r="C47" s="1" t="s">
        <v>2</v>
      </c>
      <c r="D47" t="e">
        <f t="shared" ref="D47" ca="1" si="15">INDIRECT("'"&amp;B44 &amp; "'!"&amp;$J$5)</f>
        <v>#REF!</v>
      </c>
    </row>
    <row r="48" spans="2:4">
      <c r="B48" t="e">
        <f t="shared" ref="B48" ca="1" si="16">INDIRECT("'"&amp;B44 &amp; "'!"&amp;$I$6)</f>
        <v>#REF!</v>
      </c>
      <c r="C48" s="1" t="s">
        <v>2</v>
      </c>
      <c r="D48" t="e">
        <f t="shared" ref="D48" ca="1" si="17">INDIRECT("'"&amp;B44 &amp; "'!"&amp;$J$6)</f>
        <v>#REF!</v>
      </c>
    </row>
    <row r="49" spans="2:4">
      <c r="B49" t="e">
        <f t="shared" ref="B49" ca="1" si="18">INDIRECT("'"&amp;B44 &amp; "'!"&amp;$I$7)</f>
        <v>#REF!</v>
      </c>
      <c r="C49" s="1" t="s">
        <v>2</v>
      </c>
      <c r="D49" t="e">
        <f t="shared" ref="D49" ca="1" si="19">INDIRECT("'"&amp;B44 &amp; "'!"&amp;$J$7)</f>
        <v>#REF!</v>
      </c>
    </row>
    <row r="51" spans="2:4">
      <c r="B51" s="16" t="s">
        <v>37</v>
      </c>
      <c r="D51" s="17"/>
    </row>
    <row r="52" spans="2:4" ht="15">
      <c r="B52" s="39" t="s">
        <v>61</v>
      </c>
      <c r="C52" s="40" t="s">
        <v>2</v>
      </c>
      <c r="D52" s="39" t="s">
        <v>101</v>
      </c>
    </row>
    <row r="53" spans="2:4" ht="15">
      <c r="B53" s="39" t="s">
        <v>117</v>
      </c>
      <c r="C53" s="40" t="s">
        <v>2</v>
      </c>
      <c r="D53" s="39" t="s">
        <v>45</v>
      </c>
    </row>
    <row r="54" spans="2:4" ht="15">
      <c r="B54" s="39" t="s">
        <v>53</v>
      </c>
      <c r="C54" s="40" t="s">
        <v>2</v>
      </c>
      <c r="D54" s="39" t="s">
        <v>69</v>
      </c>
    </row>
    <row r="55" spans="2:4" ht="15">
      <c r="B55" s="39" t="s">
        <v>77</v>
      </c>
      <c r="C55" s="40" t="s">
        <v>2</v>
      </c>
      <c r="D55" s="39" t="s">
        <v>85</v>
      </c>
    </row>
    <row r="56" spans="2:4" ht="15">
      <c r="B56" s="39" t="s">
        <v>109</v>
      </c>
      <c r="C56" s="40" t="s">
        <v>2</v>
      </c>
      <c r="D56" s="39" t="s">
        <v>119</v>
      </c>
    </row>
    <row r="57" spans="2:4" ht="15">
      <c r="B57" s="39" t="s">
        <v>118</v>
      </c>
      <c r="C57" s="40" t="s">
        <v>2</v>
      </c>
      <c r="D57" s="39" t="s">
        <v>93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37" workbookViewId="0">
      <selection activeCell="B52" sqref="B52:D57"/>
    </sheetView>
  </sheetViews>
  <sheetFormatPr defaultRowHeight="12.75"/>
  <cols>
    <col min="2" max="2" width="11.5703125" bestFit="1" customWidth="1"/>
  </cols>
  <sheetData>
    <row r="2" spans="2:10">
      <c r="B2" s="16" t="s">
        <v>30</v>
      </c>
      <c r="D2" s="17"/>
    </row>
    <row r="3" spans="2:10">
      <c r="B3" t="e">
        <f ca="1">INDIRECT("'"&amp;B2 &amp; "'!"&amp;$I$3)</f>
        <v>#REF!</v>
      </c>
      <c r="C3" s="1" t="s">
        <v>2</v>
      </c>
      <c r="D3" t="e">
        <f ca="1">INDIRECT("'"&amp;B2 &amp; "'!"&amp;$J$3)</f>
        <v>#REF!</v>
      </c>
      <c r="I3" s="3"/>
      <c r="J3" s="1"/>
    </row>
    <row r="4" spans="2:10">
      <c r="B4" t="e">
        <f ca="1">INDIRECT("'"&amp;B2 &amp; "'!"&amp;$I$4)</f>
        <v>#REF!</v>
      </c>
      <c r="C4" s="1" t="s">
        <v>2</v>
      </c>
      <c r="D4" t="e">
        <f ca="1">INDIRECT("'"&amp;B2 &amp; "'!"&amp;$J$4)</f>
        <v>#REF!</v>
      </c>
      <c r="I4" s="3"/>
      <c r="J4" s="1"/>
    </row>
    <row r="5" spans="2:10">
      <c r="B5" t="e">
        <f ca="1">INDIRECT("'"&amp;B2 &amp; "'!"&amp;$I$5)</f>
        <v>#REF!</v>
      </c>
      <c r="C5" s="1" t="s">
        <v>2</v>
      </c>
      <c r="D5" t="e">
        <f ca="1">INDIRECT("'"&amp;B2 &amp; "'!"&amp;$J$5)</f>
        <v>#REF!</v>
      </c>
      <c r="I5" s="3"/>
      <c r="J5" s="1"/>
    </row>
    <row r="6" spans="2:10">
      <c r="B6" t="e">
        <f ca="1">INDIRECT("'"&amp;B2 &amp; "'!"&amp;$I$6)</f>
        <v>#REF!</v>
      </c>
      <c r="C6" s="1" t="s">
        <v>2</v>
      </c>
      <c r="D6" t="e">
        <f ca="1">INDIRECT("'"&amp;B2 &amp; "'!"&amp;$J$6)</f>
        <v>#REF!</v>
      </c>
      <c r="I6" s="3"/>
      <c r="J6" s="1"/>
    </row>
    <row r="7" spans="2:10">
      <c r="B7" t="e">
        <f ca="1">INDIRECT("'"&amp;B2 &amp; "'!"&amp;$I$7)</f>
        <v>#REF!</v>
      </c>
      <c r="C7" s="1" t="s">
        <v>2</v>
      </c>
      <c r="D7" t="e">
        <f ca="1">INDIRECT("'"&amp;B2 &amp; "'!"&amp;$J$7)</f>
        <v>#REF!</v>
      </c>
      <c r="I7" s="3"/>
      <c r="J7" s="1"/>
    </row>
    <row r="8" spans="2:10">
      <c r="I8" s="3"/>
      <c r="J8" s="1"/>
    </row>
    <row r="9" spans="2:10">
      <c r="B9" s="16" t="s">
        <v>31</v>
      </c>
      <c r="D9" s="17"/>
    </row>
    <row r="10" spans="2:10">
      <c r="B10" t="e">
        <f ca="1">INDIRECT("'"&amp;B9 &amp; "'!"&amp;$I$3)</f>
        <v>#REF!</v>
      </c>
      <c r="C10" s="1" t="s">
        <v>2</v>
      </c>
      <c r="D10" t="e">
        <f ca="1">INDIRECT("'"&amp;B9 &amp; "'!"&amp;$J$3)</f>
        <v>#REF!</v>
      </c>
    </row>
    <row r="11" spans="2:10">
      <c r="B11" t="e">
        <f ca="1">INDIRECT("'"&amp;B9 &amp; "'!"&amp;$I$4)</f>
        <v>#REF!</v>
      </c>
      <c r="C11" s="1" t="s">
        <v>2</v>
      </c>
      <c r="D11" t="e">
        <f ca="1">INDIRECT("'"&amp;B9 &amp; "'!"&amp;$J$4)</f>
        <v>#REF!</v>
      </c>
    </row>
    <row r="12" spans="2:10">
      <c r="B12" t="e">
        <f ca="1">INDIRECT("'"&amp;B9 &amp; "'!"&amp;$I$5)</f>
        <v>#REF!</v>
      </c>
      <c r="C12" s="1" t="s">
        <v>2</v>
      </c>
      <c r="D12" t="e">
        <f ca="1">INDIRECT("'"&amp;B9 &amp; "'!"&amp;$J$5)</f>
        <v>#REF!</v>
      </c>
    </row>
    <row r="13" spans="2:10">
      <c r="B13" t="e">
        <f ca="1">INDIRECT("'"&amp;B9 &amp; "'!"&amp;$I$6)</f>
        <v>#REF!</v>
      </c>
      <c r="C13" s="1" t="s">
        <v>2</v>
      </c>
      <c r="D13" t="e">
        <f ca="1">INDIRECT("'"&amp;B9 &amp; "'!"&amp;$J$6)</f>
        <v>#REF!</v>
      </c>
    </row>
    <row r="14" spans="2:10">
      <c r="B14" t="e">
        <f ca="1">INDIRECT("'"&amp;B9 &amp; "'!"&amp;$I$7)</f>
        <v>#REF!</v>
      </c>
      <c r="C14" s="1" t="s">
        <v>2</v>
      </c>
      <c r="D14" t="e">
        <f ca="1">INDIRECT("'"&amp;B9 &amp; "'!"&amp;$J$7)</f>
        <v>#REF!</v>
      </c>
    </row>
    <row r="16" spans="2:10">
      <c r="B16" s="16" t="s">
        <v>32</v>
      </c>
      <c r="D16" s="17"/>
    </row>
    <row r="17" spans="2:4">
      <c r="B17" t="e">
        <f ca="1">INDIRECT("'"&amp;B16 &amp; "'!"&amp;$I$3)</f>
        <v>#REF!</v>
      </c>
      <c r="C17" s="1" t="s">
        <v>2</v>
      </c>
      <c r="D17" t="e">
        <f ca="1">INDIRECT("'"&amp;B16 &amp; "'!"&amp;$J$3)</f>
        <v>#REF!</v>
      </c>
    </row>
    <row r="18" spans="2:4">
      <c r="B18" t="e">
        <f ca="1">INDIRECT("'"&amp;B16 &amp; "'!"&amp;$I$4)</f>
        <v>#REF!</v>
      </c>
      <c r="C18" s="1" t="s">
        <v>2</v>
      </c>
      <c r="D18" t="e">
        <f ca="1">INDIRECT("'"&amp;B16 &amp; "'!"&amp;$J$4)</f>
        <v>#REF!</v>
      </c>
    </row>
    <row r="19" spans="2:4">
      <c r="B19" t="e">
        <f ca="1">INDIRECT("'"&amp;B16 &amp; "'!"&amp;$I$5)</f>
        <v>#REF!</v>
      </c>
      <c r="C19" s="1" t="s">
        <v>2</v>
      </c>
      <c r="D19" t="e">
        <f ca="1">INDIRECT("'"&amp;B16 &amp; "'!"&amp;$J$5)</f>
        <v>#REF!</v>
      </c>
    </row>
    <row r="20" spans="2:4">
      <c r="B20" t="e">
        <f ca="1">INDIRECT("'"&amp;B16 &amp; "'!"&amp;$I$6)</f>
        <v>#REF!</v>
      </c>
      <c r="C20" s="1" t="s">
        <v>2</v>
      </c>
      <c r="D20" t="e">
        <f ca="1">INDIRECT("'"&amp;B16 &amp; "'!"&amp;$J$6)</f>
        <v>#REF!</v>
      </c>
    </row>
    <row r="21" spans="2:4">
      <c r="B21" t="e">
        <f ca="1">INDIRECT("'"&amp;B16 &amp; "'!"&amp;$I$7)</f>
        <v>#REF!</v>
      </c>
      <c r="C21" s="1" t="s">
        <v>2</v>
      </c>
      <c r="D21" t="e">
        <f ca="1">INDIRECT("'"&amp;B16 &amp; "'!"&amp;$J$7)</f>
        <v>#REF!</v>
      </c>
    </row>
    <row r="22" spans="2:4">
      <c r="C22" s="1"/>
    </row>
    <row r="23" spans="2:4">
      <c r="B23" s="16" t="s">
        <v>33</v>
      </c>
      <c r="D23" s="17"/>
    </row>
    <row r="24" spans="2:4">
      <c r="B24" t="e">
        <f ca="1">INDIRECT("'"&amp;B23 &amp; "'!"&amp;$I$3)</f>
        <v>#REF!</v>
      </c>
      <c r="C24" s="1" t="s">
        <v>2</v>
      </c>
      <c r="D24" t="e">
        <f ca="1">INDIRECT("'"&amp;B23 &amp; "'!"&amp;$J$3)</f>
        <v>#REF!</v>
      </c>
    </row>
    <row r="25" spans="2:4">
      <c r="B25" t="e">
        <f ca="1">INDIRECT("'"&amp;B23 &amp; "'!"&amp;$I$4)</f>
        <v>#REF!</v>
      </c>
      <c r="C25" s="1" t="s">
        <v>2</v>
      </c>
      <c r="D25" t="e">
        <f ca="1">INDIRECT("'"&amp;B23 &amp; "'!"&amp;$J$4)</f>
        <v>#REF!</v>
      </c>
    </row>
    <row r="26" spans="2:4">
      <c r="B26" t="e">
        <f ca="1">INDIRECT("'"&amp;B23 &amp; "'!"&amp;$I$5)</f>
        <v>#REF!</v>
      </c>
      <c r="C26" s="1" t="s">
        <v>2</v>
      </c>
      <c r="D26" t="e">
        <f ca="1">INDIRECT("'"&amp;B23 &amp; "'!"&amp;$J$5)</f>
        <v>#REF!</v>
      </c>
    </row>
    <row r="27" spans="2:4">
      <c r="B27" t="e">
        <f ca="1">INDIRECT("'"&amp;B23 &amp; "'!"&amp;$I$6)</f>
        <v>#REF!</v>
      </c>
      <c r="C27" s="1" t="s">
        <v>2</v>
      </c>
      <c r="D27" t="e">
        <f ca="1">INDIRECT("'"&amp;B23 &amp; "'!"&amp;$J$6)</f>
        <v>#REF!</v>
      </c>
    </row>
    <row r="28" spans="2:4">
      <c r="B28" t="e">
        <f ca="1">INDIRECT("'"&amp;B23 &amp; "'!"&amp;$I$7)</f>
        <v>#REF!</v>
      </c>
      <c r="C28" s="1" t="s">
        <v>2</v>
      </c>
      <c r="D28" t="e">
        <f ca="1">INDIRECT("'"&amp;B23 &amp; "'!"&amp;$J$7)</f>
        <v>#REF!</v>
      </c>
    </row>
    <row r="30" spans="2:4">
      <c r="B30" s="16" t="s">
        <v>34</v>
      </c>
      <c r="D30" s="17"/>
    </row>
    <row r="31" spans="2:4">
      <c r="B31" t="e">
        <f ca="1">INDIRECT("'"&amp;B30 &amp; "'!"&amp;$I$3)</f>
        <v>#REF!</v>
      </c>
      <c r="C31" s="1" t="s">
        <v>2</v>
      </c>
      <c r="D31" t="e">
        <f ca="1">INDIRECT("'"&amp;B30 &amp; "'!"&amp;$J$3)</f>
        <v>#REF!</v>
      </c>
    </row>
    <row r="32" spans="2:4">
      <c r="B32" t="e">
        <f ca="1">INDIRECT("'"&amp;B30 &amp; "'!"&amp;$I$4)</f>
        <v>#REF!</v>
      </c>
      <c r="C32" s="1" t="s">
        <v>2</v>
      </c>
      <c r="D32" t="e">
        <f ca="1">INDIRECT("'"&amp;B30 &amp; "'!"&amp;$J$4)</f>
        <v>#REF!</v>
      </c>
    </row>
    <row r="33" spans="2:4">
      <c r="B33" t="e">
        <f ca="1">INDIRECT("'"&amp;B30 &amp; "'!"&amp;$I$5)</f>
        <v>#REF!</v>
      </c>
      <c r="C33" s="1" t="s">
        <v>2</v>
      </c>
      <c r="D33" t="e">
        <f ca="1">INDIRECT("'"&amp;B30 &amp; "'!"&amp;$J$5)</f>
        <v>#REF!</v>
      </c>
    </row>
    <row r="34" spans="2:4">
      <c r="B34" t="e">
        <f ca="1">INDIRECT("'"&amp;B30 &amp; "'!"&amp;$I$6)</f>
        <v>#REF!</v>
      </c>
      <c r="C34" s="1" t="s">
        <v>2</v>
      </c>
      <c r="D34" t="e">
        <f ca="1">INDIRECT("'"&amp;B30 &amp; "'!"&amp;$J$6)</f>
        <v>#REF!</v>
      </c>
    </row>
    <row r="35" spans="2:4">
      <c r="B35" t="e">
        <f ca="1">INDIRECT("'"&amp;B30 &amp; "'!"&amp;$I$7)</f>
        <v>#REF!</v>
      </c>
      <c r="C35" s="1" t="s">
        <v>2</v>
      </c>
      <c r="D35" t="e">
        <f ca="1">INDIRECT("'"&amp;B30 &amp; "'!"&amp;$J$7)</f>
        <v>#REF!</v>
      </c>
    </row>
    <row r="37" spans="2:4">
      <c r="B37" s="16" t="s">
        <v>35</v>
      </c>
      <c r="D37" s="17"/>
    </row>
    <row r="38" spans="2:4">
      <c r="B38" t="e">
        <f t="shared" ref="B38" ca="1" si="0">INDIRECT("'"&amp;B37 &amp; "'!"&amp;$I$3)</f>
        <v>#REF!</v>
      </c>
      <c r="C38" s="1" t="s">
        <v>2</v>
      </c>
      <c r="D38" t="e">
        <f t="shared" ref="D38" ca="1" si="1">INDIRECT("'"&amp;B37 &amp; "'!"&amp;$J$3)</f>
        <v>#REF!</v>
      </c>
    </row>
    <row r="39" spans="2:4">
      <c r="B39" t="e">
        <f t="shared" ref="B39" ca="1" si="2">INDIRECT("'"&amp;B37 &amp; "'!"&amp;$I$4)</f>
        <v>#REF!</v>
      </c>
      <c r="C39" s="1" t="s">
        <v>2</v>
      </c>
      <c r="D39" t="e">
        <f t="shared" ref="D39" ca="1" si="3">INDIRECT("'"&amp;B37 &amp; "'!"&amp;$J$4)</f>
        <v>#REF!</v>
      </c>
    </row>
    <row r="40" spans="2:4">
      <c r="B40" t="e">
        <f t="shared" ref="B40" ca="1" si="4">INDIRECT("'"&amp;B37 &amp; "'!"&amp;$I$5)</f>
        <v>#REF!</v>
      </c>
      <c r="C40" s="1" t="s">
        <v>2</v>
      </c>
      <c r="D40" t="e">
        <f t="shared" ref="D40" ca="1" si="5">INDIRECT("'"&amp;B37 &amp; "'!"&amp;$J$5)</f>
        <v>#REF!</v>
      </c>
    </row>
    <row r="41" spans="2:4">
      <c r="B41" t="e">
        <f t="shared" ref="B41" ca="1" si="6">INDIRECT("'"&amp;B37 &amp; "'!"&amp;$I$6)</f>
        <v>#REF!</v>
      </c>
      <c r="C41" s="1" t="s">
        <v>2</v>
      </c>
      <c r="D41" t="e">
        <f t="shared" ref="D41" ca="1" si="7">INDIRECT("'"&amp;B37 &amp; "'!"&amp;$J$6)</f>
        <v>#REF!</v>
      </c>
    </row>
    <row r="42" spans="2:4">
      <c r="B42" t="e">
        <f t="shared" ref="B42" ca="1" si="8">INDIRECT("'"&amp;B37 &amp; "'!"&amp;$I$7)</f>
        <v>#REF!</v>
      </c>
      <c r="C42" s="1" t="s">
        <v>2</v>
      </c>
      <c r="D42" t="e">
        <f t="shared" ref="D42" ca="1" si="9">INDIRECT("'"&amp;B37 &amp; "'!"&amp;$J$7)</f>
        <v>#REF!</v>
      </c>
    </row>
    <row r="44" spans="2:4">
      <c r="B44" s="16" t="s">
        <v>36</v>
      </c>
      <c r="D44" s="17"/>
    </row>
    <row r="45" spans="2:4">
      <c r="B45" t="e">
        <f t="shared" ref="B45" ca="1" si="10">INDIRECT("'"&amp;B44 &amp; "'!"&amp;$I$3)</f>
        <v>#REF!</v>
      </c>
      <c r="C45" s="1" t="s">
        <v>2</v>
      </c>
      <c r="D45" t="e">
        <f t="shared" ref="D45" ca="1" si="11">INDIRECT("'"&amp;B44 &amp; "'!"&amp;$J$3)</f>
        <v>#REF!</v>
      </c>
    </row>
    <row r="46" spans="2:4">
      <c r="B46" t="e">
        <f t="shared" ref="B46" ca="1" si="12">INDIRECT("'"&amp;B44 &amp; "'!"&amp;$I$4)</f>
        <v>#REF!</v>
      </c>
      <c r="C46" s="1" t="s">
        <v>2</v>
      </c>
      <c r="D46" t="e">
        <f t="shared" ref="D46" ca="1" si="13">INDIRECT("'"&amp;B44 &amp; "'!"&amp;$J$4)</f>
        <v>#REF!</v>
      </c>
    </row>
    <row r="47" spans="2:4">
      <c r="B47" t="e">
        <f t="shared" ref="B47" ca="1" si="14">INDIRECT("'"&amp;B44 &amp; "'!"&amp;$I$5)</f>
        <v>#REF!</v>
      </c>
      <c r="C47" s="1" t="s">
        <v>2</v>
      </c>
      <c r="D47" t="e">
        <f t="shared" ref="D47" ca="1" si="15">INDIRECT("'"&amp;B44 &amp; "'!"&amp;$J$5)</f>
        <v>#REF!</v>
      </c>
    </row>
    <row r="48" spans="2:4">
      <c r="B48" t="e">
        <f t="shared" ref="B48" ca="1" si="16">INDIRECT("'"&amp;B44 &amp; "'!"&amp;$I$6)</f>
        <v>#REF!</v>
      </c>
      <c r="C48" s="1" t="s">
        <v>2</v>
      </c>
      <c r="D48" t="e">
        <f t="shared" ref="D48" ca="1" si="17">INDIRECT("'"&amp;B44 &amp; "'!"&amp;$J$6)</f>
        <v>#REF!</v>
      </c>
    </row>
    <row r="49" spans="2:4">
      <c r="B49" t="e">
        <f t="shared" ref="B49" ca="1" si="18">INDIRECT("'"&amp;B44 &amp; "'!"&amp;$I$7)</f>
        <v>#REF!</v>
      </c>
      <c r="C49" s="1" t="s">
        <v>2</v>
      </c>
      <c r="D49" t="e">
        <f t="shared" ref="D49" ca="1" si="19">INDIRECT("'"&amp;B44 &amp; "'!"&amp;$J$7)</f>
        <v>#REF!</v>
      </c>
    </row>
    <row r="51" spans="2:4">
      <c r="B51" s="16" t="s">
        <v>37</v>
      </c>
      <c r="D51" s="17"/>
    </row>
    <row r="52" spans="2:4" ht="15">
      <c r="B52" s="39" t="s">
        <v>85</v>
      </c>
      <c r="C52" s="40" t="s">
        <v>2</v>
      </c>
      <c r="D52" s="39" t="s">
        <v>119</v>
      </c>
    </row>
    <row r="53" spans="2:4" ht="15">
      <c r="B53" s="39" t="s">
        <v>109</v>
      </c>
      <c r="C53" s="40" t="s">
        <v>2</v>
      </c>
      <c r="D53" s="39" t="s">
        <v>117</v>
      </c>
    </row>
    <row r="54" spans="2:4" ht="15">
      <c r="B54" s="39" t="s">
        <v>118</v>
      </c>
      <c r="C54" s="40" t="s">
        <v>2</v>
      </c>
      <c r="D54" s="39" t="s">
        <v>61</v>
      </c>
    </row>
    <row r="55" spans="2:4" ht="15">
      <c r="B55" s="39" t="s">
        <v>101</v>
      </c>
      <c r="C55" s="40" t="s">
        <v>2</v>
      </c>
      <c r="D55" s="39" t="s">
        <v>69</v>
      </c>
    </row>
    <row r="56" spans="2:4" ht="15">
      <c r="B56" s="39" t="s">
        <v>45</v>
      </c>
      <c r="C56" s="40" t="s">
        <v>2</v>
      </c>
      <c r="D56" s="39" t="s">
        <v>77</v>
      </c>
    </row>
    <row r="57" spans="2:4" ht="15">
      <c r="B57" s="39" t="s">
        <v>93</v>
      </c>
      <c r="C57" s="40" t="s">
        <v>2</v>
      </c>
      <c r="D57" s="39" t="s">
        <v>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42" workbookViewId="0">
      <selection activeCell="B52" sqref="B52:D57"/>
    </sheetView>
  </sheetViews>
  <sheetFormatPr defaultRowHeight="12.75"/>
  <cols>
    <col min="2" max="2" width="11.5703125" bestFit="1" customWidth="1"/>
  </cols>
  <sheetData>
    <row r="2" spans="2:10">
      <c r="B2" s="16" t="s">
        <v>30</v>
      </c>
      <c r="D2" s="17"/>
    </row>
    <row r="3" spans="2:10">
      <c r="B3" t="e">
        <f ca="1">INDIRECT("'"&amp;B2 &amp; "'!"&amp;$I$3)</f>
        <v>#REF!</v>
      </c>
      <c r="C3" s="1" t="s">
        <v>2</v>
      </c>
      <c r="D3" t="e">
        <f ca="1">INDIRECT("'"&amp;B2 &amp; "'!"&amp;$J$3)</f>
        <v>#REF!</v>
      </c>
      <c r="I3" s="3"/>
      <c r="J3" s="1"/>
    </row>
    <row r="4" spans="2:10">
      <c r="B4" t="e">
        <f ca="1">INDIRECT("'"&amp;B2 &amp; "'!"&amp;$I$4)</f>
        <v>#REF!</v>
      </c>
      <c r="C4" s="1" t="s">
        <v>2</v>
      </c>
      <c r="D4" t="e">
        <f ca="1">INDIRECT("'"&amp;B2 &amp; "'!"&amp;$J$4)</f>
        <v>#REF!</v>
      </c>
      <c r="I4" s="3"/>
      <c r="J4" s="1"/>
    </row>
    <row r="5" spans="2:10">
      <c r="B5" t="e">
        <f ca="1">INDIRECT("'"&amp;B2 &amp; "'!"&amp;$I$5)</f>
        <v>#REF!</v>
      </c>
      <c r="C5" s="1" t="s">
        <v>2</v>
      </c>
      <c r="D5" t="e">
        <f ca="1">INDIRECT("'"&amp;B2 &amp; "'!"&amp;$J$5)</f>
        <v>#REF!</v>
      </c>
      <c r="I5" s="3"/>
      <c r="J5" s="1"/>
    </row>
    <row r="6" spans="2:10">
      <c r="B6" t="e">
        <f ca="1">INDIRECT("'"&amp;B2 &amp; "'!"&amp;$I$6)</f>
        <v>#REF!</v>
      </c>
      <c r="C6" s="1" t="s">
        <v>2</v>
      </c>
      <c r="D6" t="e">
        <f ca="1">INDIRECT("'"&amp;B2 &amp; "'!"&amp;$J$6)</f>
        <v>#REF!</v>
      </c>
      <c r="I6" s="3"/>
      <c r="J6" s="1"/>
    </row>
    <row r="7" spans="2:10">
      <c r="B7" t="e">
        <f ca="1">INDIRECT("'"&amp;B2 &amp; "'!"&amp;$I$7)</f>
        <v>#REF!</v>
      </c>
      <c r="C7" s="1" t="s">
        <v>2</v>
      </c>
      <c r="D7" t="e">
        <f ca="1">INDIRECT("'"&amp;B2 &amp; "'!"&amp;$J$7)</f>
        <v>#REF!</v>
      </c>
      <c r="I7" s="3"/>
      <c r="J7" s="1"/>
    </row>
    <row r="8" spans="2:10">
      <c r="I8" s="3"/>
      <c r="J8" s="1"/>
    </row>
    <row r="9" spans="2:10">
      <c r="B9" s="16" t="s">
        <v>31</v>
      </c>
      <c r="D9" s="17"/>
    </row>
    <row r="10" spans="2:10">
      <c r="B10" t="e">
        <f ca="1">INDIRECT("'"&amp;B9 &amp; "'!"&amp;$I$3)</f>
        <v>#REF!</v>
      </c>
      <c r="C10" s="1" t="s">
        <v>2</v>
      </c>
      <c r="D10" t="e">
        <f ca="1">INDIRECT("'"&amp;B9 &amp; "'!"&amp;$J$3)</f>
        <v>#REF!</v>
      </c>
    </row>
    <row r="11" spans="2:10">
      <c r="B11" t="e">
        <f ca="1">INDIRECT("'"&amp;B9 &amp; "'!"&amp;$I$4)</f>
        <v>#REF!</v>
      </c>
      <c r="C11" s="1" t="s">
        <v>2</v>
      </c>
      <c r="D11" t="e">
        <f ca="1">INDIRECT("'"&amp;B9 &amp; "'!"&amp;$J$4)</f>
        <v>#REF!</v>
      </c>
    </row>
    <row r="12" spans="2:10">
      <c r="B12" t="e">
        <f ca="1">INDIRECT("'"&amp;B9 &amp; "'!"&amp;$I$5)</f>
        <v>#REF!</v>
      </c>
      <c r="C12" s="1" t="s">
        <v>2</v>
      </c>
      <c r="D12" t="e">
        <f ca="1">INDIRECT("'"&amp;B9 &amp; "'!"&amp;$J$5)</f>
        <v>#REF!</v>
      </c>
    </row>
    <row r="13" spans="2:10">
      <c r="B13" t="e">
        <f ca="1">INDIRECT("'"&amp;B9 &amp; "'!"&amp;$I$6)</f>
        <v>#REF!</v>
      </c>
      <c r="C13" s="1" t="s">
        <v>2</v>
      </c>
      <c r="D13" t="e">
        <f ca="1">INDIRECT("'"&amp;B9 &amp; "'!"&amp;$J$6)</f>
        <v>#REF!</v>
      </c>
    </row>
    <row r="14" spans="2:10">
      <c r="B14" t="e">
        <f ca="1">INDIRECT("'"&amp;B9 &amp; "'!"&amp;$I$7)</f>
        <v>#REF!</v>
      </c>
      <c r="C14" s="1" t="s">
        <v>2</v>
      </c>
      <c r="D14" t="e">
        <f ca="1">INDIRECT("'"&amp;B9 &amp; "'!"&amp;$J$7)</f>
        <v>#REF!</v>
      </c>
    </row>
    <row r="16" spans="2:10">
      <c r="B16" s="16" t="s">
        <v>32</v>
      </c>
      <c r="D16" s="17"/>
    </row>
    <row r="17" spans="2:4">
      <c r="B17" t="e">
        <f ca="1">INDIRECT("'"&amp;B16 &amp; "'!"&amp;$I$3)</f>
        <v>#REF!</v>
      </c>
      <c r="C17" s="1" t="s">
        <v>2</v>
      </c>
      <c r="D17" t="e">
        <f ca="1">INDIRECT("'"&amp;B16 &amp; "'!"&amp;$J$3)</f>
        <v>#REF!</v>
      </c>
    </row>
    <row r="18" spans="2:4">
      <c r="B18" t="e">
        <f ca="1">INDIRECT("'"&amp;B16 &amp; "'!"&amp;$I$4)</f>
        <v>#REF!</v>
      </c>
      <c r="C18" s="1" t="s">
        <v>2</v>
      </c>
      <c r="D18" t="e">
        <f ca="1">INDIRECT("'"&amp;B16 &amp; "'!"&amp;$J$4)</f>
        <v>#REF!</v>
      </c>
    </row>
    <row r="19" spans="2:4">
      <c r="B19" t="e">
        <f ca="1">INDIRECT("'"&amp;B16 &amp; "'!"&amp;$I$5)</f>
        <v>#REF!</v>
      </c>
      <c r="C19" s="1" t="s">
        <v>2</v>
      </c>
      <c r="D19" t="e">
        <f ca="1">INDIRECT("'"&amp;B16 &amp; "'!"&amp;$J$5)</f>
        <v>#REF!</v>
      </c>
    </row>
    <row r="20" spans="2:4">
      <c r="B20" t="e">
        <f ca="1">INDIRECT("'"&amp;B16 &amp; "'!"&amp;$I$6)</f>
        <v>#REF!</v>
      </c>
      <c r="C20" s="1" t="s">
        <v>2</v>
      </c>
      <c r="D20" t="e">
        <f ca="1">INDIRECT("'"&amp;B16 &amp; "'!"&amp;$J$6)</f>
        <v>#REF!</v>
      </c>
    </row>
    <row r="21" spans="2:4">
      <c r="B21" t="e">
        <f ca="1">INDIRECT("'"&amp;B16 &amp; "'!"&amp;$I$7)</f>
        <v>#REF!</v>
      </c>
      <c r="C21" s="1" t="s">
        <v>2</v>
      </c>
      <c r="D21" t="e">
        <f ca="1">INDIRECT("'"&amp;B16 &amp; "'!"&amp;$J$7)</f>
        <v>#REF!</v>
      </c>
    </row>
    <row r="22" spans="2:4">
      <c r="C22" s="1"/>
    </row>
    <row r="23" spans="2:4">
      <c r="B23" s="16" t="s">
        <v>33</v>
      </c>
      <c r="D23" s="17"/>
    </row>
    <row r="24" spans="2:4">
      <c r="B24" t="e">
        <f ca="1">INDIRECT("'"&amp;B23 &amp; "'!"&amp;$I$3)</f>
        <v>#REF!</v>
      </c>
      <c r="C24" s="1" t="s">
        <v>2</v>
      </c>
      <c r="D24" t="e">
        <f ca="1">INDIRECT("'"&amp;B23 &amp; "'!"&amp;$J$3)</f>
        <v>#REF!</v>
      </c>
    </row>
    <row r="25" spans="2:4">
      <c r="B25" t="e">
        <f ca="1">INDIRECT("'"&amp;B23 &amp; "'!"&amp;$I$4)</f>
        <v>#REF!</v>
      </c>
      <c r="C25" s="1" t="s">
        <v>2</v>
      </c>
      <c r="D25" t="e">
        <f ca="1">INDIRECT("'"&amp;B23 &amp; "'!"&amp;$J$4)</f>
        <v>#REF!</v>
      </c>
    </row>
    <row r="26" spans="2:4">
      <c r="B26" t="e">
        <f ca="1">INDIRECT("'"&amp;B23 &amp; "'!"&amp;$I$5)</f>
        <v>#REF!</v>
      </c>
      <c r="C26" s="1" t="s">
        <v>2</v>
      </c>
      <c r="D26" t="e">
        <f ca="1">INDIRECT("'"&amp;B23 &amp; "'!"&amp;$J$5)</f>
        <v>#REF!</v>
      </c>
    </row>
    <row r="27" spans="2:4">
      <c r="B27" t="e">
        <f ca="1">INDIRECT("'"&amp;B23 &amp; "'!"&amp;$I$6)</f>
        <v>#REF!</v>
      </c>
      <c r="C27" s="1" t="s">
        <v>2</v>
      </c>
      <c r="D27" t="e">
        <f ca="1">INDIRECT("'"&amp;B23 &amp; "'!"&amp;$J$6)</f>
        <v>#REF!</v>
      </c>
    </row>
    <row r="28" spans="2:4">
      <c r="B28" t="e">
        <f ca="1">INDIRECT("'"&amp;B23 &amp; "'!"&amp;$I$7)</f>
        <v>#REF!</v>
      </c>
      <c r="C28" s="1" t="s">
        <v>2</v>
      </c>
      <c r="D28" t="e">
        <f ca="1">INDIRECT("'"&amp;B23 &amp; "'!"&amp;$J$7)</f>
        <v>#REF!</v>
      </c>
    </row>
    <row r="30" spans="2:4">
      <c r="B30" s="16" t="s">
        <v>34</v>
      </c>
      <c r="D30" s="17"/>
    </row>
    <row r="31" spans="2:4">
      <c r="B31" t="e">
        <f ca="1">INDIRECT("'"&amp;B30 &amp; "'!"&amp;$I$3)</f>
        <v>#REF!</v>
      </c>
      <c r="C31" s="1" t="s">
        <v>2</v>
      </c>
      <c r="D31" t="e">
        <f ca="1">INDIRECT("'"&amp;B30 &amp; "'!"&amp;$J$3)</f>
        <v>#REF!</v>
      </c>
    </row>
    <row r="32" spans="2:4">
      <c r="B32" t="e">
        <f ca="1">INDIRECT("'"&amp;B30 &amp; "'!"&amp;$I$4)</f>
        <v>#REF!</v>
      </c>
      <c r="C32" s="1" t="s">
        <v>2</v>
      </c>
      <c r="D32" t="e">
        <f ca="1">INDIRECT("'"&amp;B30 &amp; "'!"&amp;$J$4)</f>
        <v>#REF!</v>
      </c>
    </row>
    <row r="33" spans="2:4">
      <c r="B33" t="e">
        <f ca="1">INDIRECT("'"&amp;B30 &amp; "'!"&amp;$I$5)</f>
        <v>#REF!</v>
      </c>
      <c r="C33" s="1" t="s">
        <v>2</v>
      </c>
      <c r="D33" t="e">
        <f ca="1">INDIRECT("'"&amp;B30 &amp; "'!"&amp;$J$5)</f>
        <v>#REF!</v>
      </c>
    </row>
    <row r="34" spans="2:4">
      <c r="B34" t="e">
        <f ca="1">INDIRECT("'"&amp;B30 &amp; "'!"&amp;$I$6)</f>
        <v>#REF!</v>
      </c>
      <c r="C34" s="1" t="s">
        <v>2</v>
      </c>
      <c r="D34" t="e">
        <f ca="1">INDIRECT("'"&amp;B30 &amp; "'!"&amp;$J$6)</f>
        <v>#REF!</v>
      </c>
    </row>
    <row r="35" spans="2:4">
      <c r="B35" t="e">
        <f ca="1">INDIRECT("'"&amp;B30 &amp; "'!"&amp;$I$7)</f>
        <v>#REF!</v>
      </c>
      <c r="C35" s="1" t="s">
        <v>2</v>
      </c>
      <c r="D35" t="e">
        <f ca="1">INDIRECT("'"&amp;B30 &amp; "'!"&amp;$J$7)</f>
        <v>#REF!</v>
      </c>
    </row>
    <row r="37" spans="2:4">
      <c r="B37" s="16" t="s">
        <v>35</v>
      </c>
      <c r="D37" s="17"/>
    </row>
    <row r="38" spans="2:4">
      <c r="B38" t="e">
        <f t="shared" ref="B38" ca="1" si="0">INDIRECT("'"&amp;B37 &amp; "'!"&amp;$I$3)</f>
        <v>#REF!</v>
      </c>
      <c r="C38" s="1" t="s">
        <v>2</v>
      </c>
      <c r="D38" t="e">
        <f t="shared" ref="D38" ca="1" si="1">INDIRECT("'"&amp;B37 &amp; "'!"&amp;$J$3)</f>
        <v>#REF!</v>
      </c>
    </row>
    <row r="39" spans="2:4">
      <c r="B39" t="e">
        <f t="shared" ref="B39" ca="1" si="2">INDIRECT("'"&amp;B37 &amp; "'!"&amp;$I$4)</f>
        <v>#REF!</v>
      </c>
      <c r="C39" s="1" t="s">
        <v>2</v>
      </c>
      <c r="D39" t="e">
        <f t="shared" ref="D39" ca="1" si="3">INDIRECT("'"&amp;B37 &amp; "'!"&amp;$J$4)</f>
        <v>#REF!</v>
      </c>
    </row>
    <row r="40" spans="2:4">
      <c r="B40" t="e">
        <f t="shared" ref="B40" ca="1" si="4">INDIRECT("'"&amp;B37 &amp; "'!"&amp;$I$5)</f>
        <v>#REF!</v>
      </c>
      <c r="C40" s="1" t="s">
        <v>2</v>
      </c>
      <c r="D40" t="e">
        <f t="shared" ref="D40" ca="1" si="5">INDIRECT("'"&amp;B37 &amp; "'!"&amp;$J$5)</f>
        <v>#REF!</v>
      </c>
    </row>
    <row r="41" spans="2:4">
      <c r="B41" t="e">
        <f t="shared" ref="B41" ca="1" si="6">INDIRECT("'"&amp;B37 &amp; "'!"&amp;$I$6)</f>
        <v>#REF!</v>
      </c>
      <c r="C41" s="1" t="s">
        <v>2</v>
      </c>
      <c r="D41" t="e">
        <f t="shared" ref="D41" ca="1" si="7">INDIRECT("'"&amp;B37 &amp; "'!"&amp;$J$6)</f>
        <v>#REF!</v>
      </c>
    </row>
    <row r="42" spans="2:4">
      <c r="B42" t="e">
        <f t="shared" ref="B42" ca="1" si="8">INDIRECT("'"&amp;B37 &amp; "'!"&amp;$I$7)</f>
        <v>#REF!</v>
      </c>
      <c r="C42" s="1" t="s">
        <v>2</v>
      </c>
      <c r="D42" t="e">
        <f t="shared" ref="D42" ca="1" si="9">INDIRECT("'"&amp;B37 &amp; "'!"&amp;$J$7)</f>
        <v>#REF!</v>
      </c>
    </row>
    <row r="44" spans="2:4">
      <c r="B44" s="16" t="s">
        <v>36</v>
      </c>
      <c r="D44" s="17"/>
    </row>
    <row r="45" spans="2:4">
      <c r="B45" t="e">
        <f t="shared" ref="B45" ca="1" si="10">INDIRECT("'"&amp;B44 &amp; "'!"&amp;$I$3)</f>
        <v>#REF!</v>
      </c>
      <c r="C45" s="1" t="s">
        <v>2</v>
      </c>
      <c r="D45" t="e">
        <f t="shared" ref="D45" ca="1" si="11">INDIRECT("'"&amp;B44 &amp; "'!"&amp;$J$3)</f>
        <v>#REF!</v>
      </c>
    </row>
    <row r="46" spans="2:4">
      <c r="B46" t="e">
        <f t="shared" ref="B46" ca="1" si="12">INDIRECT("'"&amp;B44 &amp; "'!"&amp;$I$4)</f>
        <v>#REF!</v>
      </c>
      <c r="C46" s="1" t="s">
        <v>2</v>
      </c>
      <c r="D46" t="e">
        <f t="shared" ref="D46" ca="1" si="13">INDIRECT("'"&amp;B44 &amp; "'!"&amp;$J$4)</f>
        <v>#REF!</v>
      </c>
    </row>
    <row r="47" spans="2:4">
      <c r="B47" t="e">
        <f t="shared" ref="B47" ca="1" si="14">INDIRECT("'"&amp;B44 &amp; "'!"&amp;$I$5)</f>
        <v>#REF!</v>
      </c>
      <c r="C47" s="1" t="s">
        <v>2</v>
      </c>
      <c r="D47" t="e">
        <f t="shared" ref="D47" ca="1" si="15">INDIRECT("'"&amp;B44 &amp; "'!"&amp;$J$5)</f>
        <v>#REF!</v>
      </c>
    </row>
    <row r="48" spans="2:4">
      <c r="B48" t="e">
        <f t="shared" ref="B48" ca="1" si="16">INDIRECT("'"&amp;B44 &amp; "'!"&amp;$I$6)</f>
        <v>#REF!</v>
      </c>
      <c r="C48" s="1" t="s">
        <v>2</v>
      </c>
      <c r="D48" t="e">
        <f t="shared" ref="D48" ca="1" si="17">INDIRECT("'"&amp;B44 &amp; "'!"&amp;$J$6)</f>
        <v>#REF!</v>
      </c>
    </row>
    <row r="49" spans="2:4">
      <c r="B49" t="e">
        <f t="shared" ref="B49" ca="1" si="18">INDIRECT("'"&amp;B44 &amp; "'!"&amp;$I$7)</f>
        <v>#REF!</v>
      </c>
      <c r="C49" s="1" t="s">
        <v>2</v>
      </c>
      <c r="D49" t="e">
        <f t="shared" ref="D49" ca="1" si="19">INDIRECT("'"&amp;B44 &amp; "'!"&amp;$J$7)</f>
        <v>#REF!</v>
      </c>
    </row>
    <row r="51" spans="2:4">
      <c r="B51" s="16" t="s">
        <v>37</v>
      </c>
      <c r="D51" s="17"/>
    </row>
    <row r="52" spans="2:4" ht="15">
      <c r="B52" s="39" t="s">
        <v>101</v>
      </c>
      <c r="C52" s="40" t="s">
        <v>2</v>
      </c>
      <c r="D52" s="39" t="s">
        <v>61</v>
      </c>
    </row>
    <row r="53" spans="2:4" ht="15">
      <c r="B53" s="39" t="s">
        <v>45</v>
      </c>
      <c r="C53" s="40" t="s">
        <v>2</v>
      </c>
      <c r="D53" s="39" t="s">
        <v>117</v>
      </c>
    </row>
    <row r="54" spans="2:4" ht="15">
      <c r="B54" s="39" t="s">
        <v>69</v>
      </c>
      <c r="C54" s="40" t="s">
        <v>2</v>
      </c>
      <c r="D54" s="39" t="s">
        <v>53</v>
      </c>
    </row>
    <row r="55" spans="2:4" ht="15">
      <c r="B55" s="39" t="s">
        <v>85</v>
      </c>
      <c r="C55" s="40" t="s">
        <v>2</v>
      </c>
      <c r="D55" s="39" t="s">
        <v>77</v>
      </c>
    </row>
    <row r="56" spans="2:4" ht="15">
      <c r="B56" s="39" t="s">
        <v>119</v>
      </c>
      <c r="C56" s="40" t="s">
        <v>2</v>
      </c>
      <c r="D56" s="39" t="s">
        <v>109</v>
      </c>
    </row>
    <row r="57" spans="2:4" ht="15">
      <c r="B57" s="39" t="s">
        <v>93</v>
      </c>
      <c r="C57" s="40" t="s">
        <v>2</v>
      </c>
      <c r="D57" s="39" t="s">
        <v>118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24" workbookViewId="0">
      <selection activeCell="D65" sqref="D65"/>
    </sheetView>
  </sheetViews>
  <sheetFormatPr defaultRowHeight="12.75"/>
  <cols>
    <col min="2" max="2" width="11.5703125" bestFit="1" customWidth="1"/>
  </cols>
  <sheetData>
    <row r="2" spans="2:10">
      <c r="B2" s="16" t="s">
        <v>30</v>
      </c>
      <c r="D2" s="17"/>
    </row>
    <row r="3" spans="2:10">
      <c r="B3" t="e">
        <f ca="1">INDIRECT("'"&amp;B2 &amp; "'!"&amp;$I$3)</f>
        <v>#REF!</v>
      </c>
      <c r="C3" s="1" t="s">
        <v>2</v>
      </c>
      <c r="D3" t="e">
        <f ca="1">INDIRECT("'"&amp;B2 &amp; "'!"&amp;$J$3)</f>
        <v>#REF!</v>
      </c>
      <c r="I3" s="3"/>
      <c r="J3" s="1"/>
    </row>
    <row r="4" spans="2:10">
      <c r="B4" t="e">
        <f ca="1">INDIRECT("'"&amp;B2 &amp; "'!"&amp;$I$4)</f>
        <v>#REF!</v>
      </c>
      <c r="C4" s="1" t="s">
        <v>2</v>
      </c>
      <c r="D4" t="e">
        <f ca="1">INDIRECT("'"&amp;B2 &amp; "'!"&amp;$J$4)</f>
        <v>#REF!</v>
      </c>
      <c r="I4" s="3"/>
      <c r="J4" s="1"/>
    </row>
    <row r="5" spans="2:10">
      <c r="B5" t="e">
        <f ca="1">INDIRECT("'"&amp;B2 &amp; "'!"&amp;$I$5)</f>
        <v>#REF!</v>
      </c>
      <c r="C5" s="1" t="s">
        <v>2</v>
      </c>
      <c r="D5" t="e">
        <f ca="1">INDIRECT("'"&amp;B2 &amp; "'!"&amp;$J$5)</f>
        <v>#REF!</v>
      </c>
      <c r="I5" s="3"/>
      <c r="J5" s="1"/>
    </row>
    <row r="6" spans="2:10">
      <c r="B6" t="e">
        <f ca="1">INDIRECT("'"&amp;B2 &amp; "'!"&amp;$I$6)</f>
        <v>#REF!</v>
      </c>
      <c r="C6" s="1" t="s">
        <v>2</v>
      </c>
      <c r="D6" t="e">
        <f ca="1">INDIRECT("'"&amp;B2 &amp; "'!"&amp;$J$6)</f>
        <v>#REF!</v>
      </c>
      <c r="I6" s="3"/>
      <c r="J6" s="1"/>
    </row>
    <row r="7" spans="2:10">
      <c r="B7" t="e">
        <f ca="1">INDIRECT("'"&amp;B2 &amp; "'!"&amp;$I$7)</f>
        <v>#REF!</v>
      </c>
      <c r="C7" s="1" t="s">
        <v>2</v>
      </c>
      <c r="D7" t="e">
        <f ca="1">INDIRECT("'"&amp;B2 &amp; "'!"&amp;$J$7)</f>
        <v>#REF!</v>
      </c>
      <c r="I7" s="3"/>
      <c r="J7" s="1"/>
    </row>
    <row r="8" spans="2:10">
      <c r="I8" s="3"/>
      <c r="J8" s="1"/>
    </row>
    <row r="9" spans="2:10">
      <c r="B9" s="16" t="s">
        <v>31</v>
      </c>
      <c r="D9" s="17"/>
    </row>
    <row r="10" spans="2:10">
      <c r="B10" t="e">
        <f ca="1">INDIRECT("'"&amp;B9 &amp; "'!"&amp;$I$3)</f>
        <v>#REF!</v>
      </c>
      <c r="C10" s="1" t="s">
        <v>2</v>
      </c>
      <c r="D10" t="e">
        <f ca="1">INDIRECT("'"&amp;B9 &amp; "'!"&amp;$J$3)</f>
        <v>#REF!</v>
      </c>
    </row>
    <row r="11" spans="2:10">
      <c r="B11" t="e">
        <f ca="1">INDIRECT("'"&amp;B9 &amp; "'!"&amp;$I$4)</f>
        <v>#REF!</v>
      </c>
      <c r="C11" s="1" t="s">
        <v>2</v>
      </c>
      <c r="D11" t="e">
        <f ca="1">INDIRECT("'"&amp;B9 &amp; "'!"&amp;$J$4)</f>
        <v>#REF!</v>
      </c>
    </row>
    <row r="12" spans="2:10">
      <c r="B12" t="e">
        <f ca="1">INDIRECT("'"&amp;B9 &amp; "'!"&amp;$I$5)</f>
        <v>#REF!</v>
      </c>
      <c r="C12" s="1" t="s">
        <v>2</v>
      </c>
      <c r="D12" t="e">
        <f ca="1">INDIRECT("'"&amp;B9 &amp; "'!"&amp;$J$5)</f>
        <v>#REF!</v>
      </c>
    </row>
    <row r="13" spans="2:10">
      <c r="B13" t="e">
        <f ca="1">INDIRECT("'"&amp;B9 &amp; "'!"&amp;$I$6)</f>
        <v>#REF!</v>
      </c>
      <c r="C13" s="1" t="s">
        <v>2</v>
      </c>
      <c r="D13" t="e">
        <f ca="1">INDIRECT("'"&amp;B9 &amp; "'!"&amp;$J$6)</f>
        <v>#REF!</v>
      </c>
    </row>
    <row r="14" spans="2:10">
      <c r="B14" t="e">
        <f ca="1">INDIRECT("'"&amp;B9 &amp; "'!"&amp;$I$7)</f>
        <v>#REF!</v>
      </c>
      <c r="C14" s="1" t="s">
        <v>2</v>
      </c>
      <c r="D14" t="e">
        <f ca="1">INDIRECT("'"&amp;B9 &amp; "'!"&amp;$J$7)</f>
        <v>#REF!</v>
      </c>
    </row>
    <row r="16" spans="2:10">
      <c r="B16" s="16" t="s">
        <v>32</v>
      </c>
      <c r="D16" s="17"/>
    </row>
    <row r="17" spans="2:4">
      <c r="B17" t="e">
        <f ca="1">INDIRECT("'"&amp;B16 &amp; "'!"&amp;$I$3)</f>
        <v>#REF!</v>
      </c>
      <c r="C17" s="1" t="s">
        <v>2</v>
      </c>
      <c r="D17" t="e">
        <f ca="1">INDIRECT("'"&amp;B16 &amp; "'!"&amp;$J$3)</f>
        <v>#REF!</v>
      </c>
    </row>
    <row r="18" spans="2:4">
      <c r="B18" t="e">
        <f ca="1">INDIRECT("'"&amp;B16 &amp; "'!"&amp;$I$4)</f>
        <v>#REF!</v>
      </c>
      <c r="C18" s="1" t="s">
        <v>2</v>
      </c>
      <c r="D18" t="e">
        <f ca="1">INDIRECT("'"&amp;B16 &amp; "'!"&amp;$J$4)</f>
        <v>#REF!</v>
      </c>
    </row>
    <row r="19" spans="2:4">
      <c r="B19" t="e">
        <f ca="1">INDIRECT("'"&amp;B16 &amp; "'!"&amp;$I$5)</f>
        <v>#REF!</v>
      </c>
      <c r="C19" s="1" t="s">
        <v>2</v>
      </c>
      <c r="D19" t="e">
        <f ca="1">INDIRECT("'"&amp;B16 &amp; "'!"&amp;$J$5)</f>
        <v>#REF!</v>
      </c>
    </row>
    <row r="20" spans="2:4">
      <c r="B20" t="e">
        <f ca="1">INDIRECT("'"&amp;B16 &amp; "'!"&amp;$I$6)</f>
        <v>#REF!</v>
      </c>
      <c r="C20" s="1" t="s">
        <v>2</v>
      </c>
      <c r="D20" t="e">
        <f ca="1">INDIRECT("'"&amp;B16 &amp; "'!"&amp;$J$6)</f>
        <v>#REF!</v>
      </c>
    </row>
    <row r="21" spans="2:4">
      <c r="B21" t="e">
        <f ca="1">INDIRECT("'"&amp;B16 &amp; "'!"&amp;$I$7)</f>
        <v>#REF!</v>
      </c>
      <c r="C21" s="1" t="s">
        <v>2</v>
      </c>
      <c r="D21" t="e">
        <f ca="1">INDIRECT("'"&amp;B16 &amp; "'!"&amp;$J$7)</f>
        <v>#REF!</v>
      </c>
    </row>
    <row r="22" spans="2:4">
      <c r="C22" s="1"/>
    </row>
    <row r="23" spans="2:4">
      <c r="B23" s="16" t="s">
        <v>33</v>
      </c>
      <c r="D23" s="17"/>
    </row>
    <row r="24" spans="2:4">
      <c r="B24" t="e">
        <f ca="1">INDIRECT("'"&amp;B23 &amp; "'!"&amp;$I$3)</f>
        <v>#REF!</v>
      </c>
      <c r="C24" s="1" t="s">
        <v>2</v>
      </c>
      <c r="D24" t="e">
        <f ca="1">INDIRECT("'"&amp;B23 &amp; "'!"&amp;$J$3)</f>
        <v>#REF!</v>
      </c>
    </row>
    <row r="25" spans="2:4">
      <c r="B25" t="e">
        <f ca="1">INDIRECT("'"&amp;B23 &amp; "'!"&amp;$I$4)</f>
        <v>#REF!</v>
      </c>
      <c r="C25" s="1" t="s">
        <v>2</v>
      </c>
      <c r="D25" t="e">
        <f ca="1">INDIRECT("'"&amp;B23 &amp; "'!"&amp;$J$4)</f>
        <v>#REF!</v>
      </c>
    </row>
    <row r="26" spans="2:4">
      <c r="B26" t="e">
        <f ca="1">INDIRECT("'"&amp;B23 &amp; "'!"&amp;$I$5)</f>
        <v>#REF!</v>
      </c>
      <c r="C26" s="1" t="s">
        <v>2</v>
      </c>
      <c r="D26" t="e">
        <f ca="1">INDIRECT("'"&amp;B23 &amp; "'!"&amp;$J$5)</f>
        <v>#REF!</v>
      </c>
    </row>
    <row r="27" spans="2:4">
      <c r="B27" t="e">
        <f ca="1">INDIRECT("'"&amp;B23 &amp; "'!"&amp;$I$6)</f>
        <v>#REF!</v>
      </c>
      <c r="C27" s="1" t="s">
        <v>2</v>
      </c>
      <c r="D27" t="e">
        <f ca="1">INDIRECT("'"&amp;B23 &amp; "'!"&amp;$J$6)</f>
        <v>#REF!</v>
      </c>
    </row>
    <row r="28" spans="2:4">
      <c r="B28" t="e">
        <f ca="1">INDIRECT("'"&amp;B23 &amp; "'!"&amp;$I$7)</f>
        <v>#REF!</v>
      </c>
      <c r="C28" s="1" t="s">
        <v>2</v>
      </c>
      <c r="D28" t="e">
        <f ca="1">INDIRECT("'"&amp;B23 &amp; "'!"&amp;$J$7)</f>
        <v>#REF!</v>
      </c>
    </row>
    <row r="30" spans="2:4">
      <c r="B30" s="16" t="s">
        <v>34</v>
      </c>
      <c r="D30" s="17"/>
    </row>
    <row r="31" spans="2:4">
      <c r="B31" t="e">
        <f ca="1">INDIRECT("'"&amp;B30 &amp; "'!"&amp;$I$3)</f>
        <v>#REF!</v>
      </c>
      <c r="C31" s="1" t="s">
        <v>2</v>
      </c>
      <c r="D31" t="e">
        <f ca="1">INDIRECT("'"&amp;B30 &amp; "'!"&amp;$J$3)</f>
        <v>#REF!</v>
      </c>
    </row>
    <row r="32" spans="2:4">
      <c r="B32" t="e">
        <f ca="1">INDIRECT("'"&amp;B30 &amp; "'!"&amp;$I$4)</f>
        <v>#REF!</v>
      </c>
      <c r="C32" s="1" t="s">
        <v>2</v>
      </c>
      <c r="D32" t="e">
        <f ca="1">INDIRECT("'"&amp;B30 &amp; "'!"&amp;$J$4)</f>
        <v>#REF!</v>
      </c>
    </row>
    <row r="33" spans="2:4">
      <c r="B33" t="e">
        <f ca="1">INDIRECT("'"&amp;B30 &amp; "'!"&amp;$I$5)</f>
        <v>#REF!</v>
      </c>
      <c r="C33" s="1" t="s">
        <v>2</v>
      </c>
      <c r="D33" t="e">
        <f ca="1">INDIRECT("'"&amp;B30 &amp; "'!"&amp;$J$5)</f>
        <v>#REF!</v>
      </c>
    </row>
    <row r="34" spans="2:4">
      <c r="B34" t="e">
        <f ca="1">INDIRECT("'"&amp;B30 &amp; "'!"&amp;$I$6)</f>
        <v>#REF!</v>
      </c>
      <c r="C34" s="1" t="s">
        <v>2</v>
      </c>
      <c r="D34" t="e">
        <f ca="1">INDIRECT("'"&amp;B30 &amp; "'!"&amp;$J$6)</f>
        <v>#REF!</v>
      </c>
    </row>
    <row r="35" spans="2:4">
      <c r="B35" t="e">
        <f ca="1">INDIRECT("'"&amp;B30 &amp; "'!"&amp;$I$7)</f>
        <v>#REF!</v>
      </c>
      <c r="C35" s="1" t="s">
        <v>2</v>
      </c>
      <c r="D35" t="e">
        <f ca="1">INDIRECT("'"&amp;B30 &amp; "'!"&amp;$J$7)</f>
        <v>#REF!</v>
      </c>
    </row>
    <row r="37" spans="2:4">
      <c r="B37" s="16" t="s">
        <v>35</v>
      </c>
      <c r="D37" s="17"/>
    </row>
    <row r="38" spans="2:4">
      <c r="B38" t="e">
        <f t="shared" ref="B38" ca="1" si="0">INDIRECT("'"&amp;B37 &amp; "'!"&amp;$I$3)</f>
        <v>#REF!</v>
      </c>
      <c r="C38" s="1" t="s">
        <v>2</v>
      </c>
      <c r="D38" t="e">
        <f t="shared" ref="D38" ca="1" si="1">INDIRECT("'"&amp;B37 &amp; "'!"&amp;$J$3)</f>
        <v>#REF!</v>
      </c>
    </row>
    <row r="39" spans="2:4">
      <c r="B39" t="e">
        <f t="shared" ref="B39" ca="1" si="2">INDIRECT("'"&amp;B37 &amp; "'!"&amp;$I$4)</f>
        <v>#REF!</v>
      </c>
      <c r="C39" s="1" t="s">
        <v>2</v>
      </c>
      <c r="D39" t="e">
        <f t="shared" ref="D39" ca="1" si="3">INDIRECT("'"&amp;B37 &amp; "'!"&amp;$J$4)</f>
        <v>#REF!</v>
      </c>
    </row>
    <row r="40" spans="2:4">
      <c r="B40" t="e">
        <f t="shared" ref="B40" ca="1" si="4">INDIRECT("'"&amp;B37 &amp; "'!"&amp;$I$5)</f>
        <v>#REF!</v>
      </c>
      <c r="C40" s="1" t="s">
        <v>2</v>
      </c>
      <c r="D40" t="e">
        <f t="shared" ref="D40" ca="1" si="5">INDIRECT("'"&amp;B37 &amp; "'!"&amp;$J$5)</f>
        <v>#REF!</v>
      </c>
    </row>
    <row r="41" spans="2:4">
      <c r="B41" t="e">
        <f t="shared" ref="B41" ca="1" si="6">INDIRECT("'"&amp;B37 &amp; "'!"&amp;$I$6)</f>
        <v>#REF!</v>
      </c>
      <c r="C41" s="1" t="s">
        <v>2</v>
      </c>
      <c r="D41" t="e">
        <f t="shared" ref="D41" ca="1" si="7">INDIRECT("'"&amp;B37 &amp; "'!"&amp;$J$6)</f>
        <v>#REF!</v>
      </c>
    </row>
    <row r="42" spans="2:4">
      <c r="B42" t="e">
        <f t="shared" ref="B42" ca="1" si="8">INDIRECT("'"&amp;B37 &amp; "'!"&amp;$I$7)</f>
        <v>#REF!</v>
      </c>
      <c r="C42" s="1" t="s">
        <v>2</v>
      </c>
      <c r="D42" t="e">
        <f t="shared" ref="D42" ca="1" si="9">INDIRECT("'"&amp;B37 &amp; "'!"&amp;$J$7)</f>
        <v>#REF!</v>
      </c>
    </row>
    <row r="44" spans="2:4">
      <c r="B44" s="16" t="s">
        <v>36</v>
      </c>
      <c r="D44" s="17"/>
    </row>
    <row r="45" spans="2:4">
      <c r="B45" t="e">
        <f t="shared" ref="B45" ca="1" si="10">INDIRECT("'"&amp;B44 &amp; "'!"&amp;$I$3)</f>
        <v>#REF!</v>
      </c>
      <c r="C45" s="1" t="s">
        <v>2</v>
      </c>
      <c r="D45" t="e">
        <f t="shared" ref="D45" ca="1" si="11">INDIRECT("'"&amp;B44 &amp; "'!"&amp;$J$3)</f>
        <v>#REF!</v>
      </c>
    </row>
    <row r="46" spans="2:4">
      <c r="B46" t="e">
        <f t="shared" ref="B46" ca="1" si="12">INDIRECT("'"&amp;B44 &amp; "'!"&amp;$I$4)</f>
        <v>#REF!</v>
      </c>
      <c r="C46" s="1" t="s">
        <v>2</v>
      </c>
      <c r="D46" t="e">
        <f t="shared" ref="D46" ca="1" si="13">INDIRECT("'"&amp;B44 &amp; "'!"&amp;$J$4)</f>
        <v>#REF!</v>
      </c>
    </row>
    <row r="47" spans="2:4">
      <c r="B47" t="e">
        <f t="shared" ref="B47" ca="1" si="14">INDIRECT("'"&amp;B44 &amp; "'!"&amp;$I$5)</f>
        <v>#REF!</v>
      </c>
      <c r="C47" s="1" t="s">
        <v>2</v>
      </c>
      <c r="D47" t="e">
        <f t="shared" ref="D47" ca="1" si="15">INDIRECT("'"&amp;B44 &amp; "'!"&amp;$J$5)</f>
        <v>#REF!</v>
      </c>
    </row>
    <row r="48" spans="2:4">
      <c r="B48" t="e">
        <f t="shared" ref="B48" ca="1" si="16">INDIRECT("'"&amp;B44 &amp; "'!"&amp;$I$6)</f>
        <v>#REF!</v>
      </c>
      <c r="C48" s="1" t="s">
        <v>2</v>
      </c>
      <c r="D48" t="e">
        <f t="shared" ref="D48" ca="1" si="17">INDIRECT("'"&amp;B44 &amp; "'!"&amp;$J$6)</f>
        <v>#REF!</v>
      </c>
    </row>
    <row r="49" spans="2:4">
      <c r="B49" t="e">
        <f t="shared" ref="B49" ca="1" si="18">INDIRECT("'"&amp;B44 &amp; "'!"&amp;$I$7)</f>
        <v>#REF!</v>
      </c>
      <c r="C49" s="1" t="s">
        <v>2</v>
      </c>
      <c r="D49" t="e">
        <f t="shared" ref="D49" ca="1" si="19">INDIRECT("'"&amp;B44 &amp; "'!"&amp;$J$7)</f>
        <v>#REF!</v>
      </c>
    </row>
    <row r="51" spans="2:4">
      <c r="B51" s="16" t="s">
        <v>37</v>
      </c>
      <c r="D51" s="17"/>
    </row>
    <row r="52" spans="2:4" ht="15">
      <c r="B52" s="39" t="s">
        <v>119</v>
      </c>
      <c r="C52" s="40" t="s">
        <v>2</v>
      </c>
      <c r="D52" s="39" t="s">
        <v>85</v>
      </c>
    </row>
    <row r="53" spans="2:4" ht="15">
      <c r="B53" s="39" t="s">
        <v>117</v>
      </c>
      <c r="C53" s="40" t="s">
        <v>2</v>
      </c>
      <c r="D53" s="39" t="s">
        <v>109</v>
      </c>
    </row>
    <row r="54" spans="2:4" ht="15">
      <c r="B54" s="39" t="s">
        <v>61</v>
      </c>
      <c r="C54" s="40" t="s">
        <v>2</v>
      </c>
      <c r="D54" s="39" t="s">
        <v>118</v>
      </c>
    </row>
    <row r="55" spans="2:4" ht="15">
      <c r="B55" s="39" t="s">
        <v>69</v>
      </c>
      <c r="C55" s="40" t="s">
        <v>2</v>
      </c>
      <c r="D55" s="39" t="s">
        <v>101</v>
      </c>
    </row>
    <row r="56" spans="2:4" ht="15">
      <c r="B56" s="39" t="s">
        <v>77</v>
      </c>
      <c r="C56" s="40" t="s">
        <v>2</v>
      </c>
      <c r="D56" s="39" t="s">
        <v>45</v>
      </c>
    </row>
    <row r="57" spans="2:4" ht="15">
      <c r="B57" s="39" t="s">
        <v>53</v>
      </c>
      <c r="C57" s="40" t="s">
        <v>2</v>
      </c>
      <c r="D57" s="39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zoomScale="70" zoomScaleNormal="70" workbookViewId="0">
      <selection activeCell="G20" sqref="G20"/>
    </sheetView>
  </sheetViews>
  <sheetFormatPr defaultRowHeight="12.75"/>
  <cols>
    <col min="3" max="3" width="18" customWidth="1"/>
    <col min="4" max="4" width="13.5703125" bestFit="1" customWidth="1"/>
    <col min="5" max="5" width="16.42578125" bestFit="1" customWidth="1"/>
    <col min="6" max="6" width="16.85546875" bestFit="1" customWidth="1"/>
    <col min="7" max="7" width="11.5703125" bestFit="1" customWidth="1"/>
    <col min="8" max="8" width="13.5703125" bestFit="1" customWidth="1"/>
    <col min="9" max="9" width="16.42578125" bestFit="1" customWidth="1"/>
    <col min="10" max="10" width="16.85546875" bestFit="1" customWidth="1"/>
    <col min="12" max="12" width="17.85546875" customWidth="1"/>
  </cols>
  <sheetData>
    <row r="1" spans="2:14" ht="15">
      <c r="C1" s="2" t="s">
        <v>28</v>
      </c>
      <c r="G1" s="13">
        <v>42013</v>
      </c>
      <c r="H1" s="13">
        <v>42096</v>
      </c>
    </row>
    <row r="3" spans="2:14" ht="15.75">
      <c r="B3" s="6" t="s">
        <v>29</v>
      </c>
      <c r="C3" s="18" t="s">
        <v>30</v>
      </c>
      <c r="D3" s="18" t="s">
        <v>31</v>
      </c>
      <c r="E3" s="18" t="s">
        <v>32</v>
      </c>
      <c r="F3" s="18" t="s">
        <v>33</v>
      </c>
      <c r="G3" s="18" t="s">
        <v>34</v>
      </c>
      <c r="H3" s="18" t="s">
        <v>35</v>
      </c>
      <c r="I3" s="18" t="s">
        <v>36</v>
      </c>
      <c r="J3" s="18" t="s">
        <v>37</v>
      </c>
      <c r="L3" s="4"/>
    </row>
    <row r="4" spans="2:14" ht="15.75">
      <c r="B4" s="6">
        <v>1</v>
      </c>
      <c r="C4" s="9" t="s">
        <v>38</v>
      </c>
      <c r="D4" s="9" t="s">
        <v>39</v>
      </c>
      <c r="E4" s="9" t="s">
        <v>40</v>
      </c>
      <c r="F4" s="12" t="s">
        <v>41</v>
      </c>
      <c r="G4" s="9" t="s">
        <v>42</v>
      </c>
      <c r="H4" s="14" t="s">
        <v>43</v>
      </c>
      <c r="I4" s="14" t="s">
        <v>44</v>
      </c>
      <c r="J4" s="9" t="s">
        <v>45</v>
      </c>
      <c r="K4" s="11"/>
      <c r="L4" s="4"/>
    </row>
    <row r="5" spans="2:14" ht="15.75">
      <c r="B5" s="6">
        <v>2</v>
      </c>
      <c r="C5" s="9" t="s">
        <v>46</v>
      </c>
      <c r="D5" s="9" t="s">
        <v>47</v>
      </c>
      <c r="E5" s="9" t="s">
        <v>48</v>
      </c>
      <c r="F5" s="7" t="s">
        <v>49</v>
      </c>
      <c r="G5" s="9" t="s">
        <v>50</v>
      </c>
      <c r="H5" s="15" t="s">
        <v>51</v>
      </c>
      <c r="I5" s="6" t="s">
        <v>52</v>
      </c>
      <c r="J5" s="9" t="s">
        <v>53</v>
      </c>
      <c r="K5" s="11"/>
      <c r="L5" s="4"/>
    </row>
    <row r="6" spans="2:14" ht="15.75">
      <c r="B6" s="6">
        <v>3</v>
      </c>
      <c r="C6" s="14" t="s">
        <v>54</v>
      </c>
      <c r="D6" s="9" t="s">
        <v>55</v>
      </c>
      <c r="E6" s="9" t="s">
        <v>56</v>
      </c>
      <c r="F6" s="25" t="s">
        <v>57</v>
      </c>
      <c r="G6" s="14" t="s">
        <v>58</v>
      </c>
      <c r="H6" s="15" t="s">
        <v>59</v>
      </c>
      <c r="I6" s="26" t="s">
        <v>60</v>
      </c>
      <c r="J6" s="9" t="s">
        <v>61</v>
      </c>
      <c r="K6" s="11"/>
      <c r="L6" s="4"/>
      <c r="N6" s="9"/>
    </row>
    <row r="7" spans="2:14" ht="15.75">
      <c r="B7" s="6">
        <v>4</v>
      </c>
      <c r="C7" s="9" t="s">
        <v>62</v>
      </c>
      <c r="D7" s="9" t="s">
        <v>63</v>
      </c>
      <c r="E7" s="6" t="s">
        <v>64</v>
      </c>
      <c r="F7" s="9" t="s">
        <v>65</v>
      </c>
      <c r="G7" s="14" t="s">
        <v>66</v>
      </c>
      <c r="H7" s="15" t="s">
        <v>67</v>
      </c>
      <c r="I7" s="9" t="s">
        <v>68</v>
      </c>
      <c r="J7" s="9" t="s">
        <v>69</v>
      </c>
      <c r="L7" s="4"/>
    </row>
    <row r="8" spans="2:14" ht="15.75">
      <c r="B8" s="6">
        <v>5</v>
      </c>
      <c r="C8" s="14" t="s">
        <v>70</v>
      </c>
      <c r="D8" s="9" t="s">
        <v>71</v>
      </c>
      <c r="E8" s="9" t="s">
        <v>72</v>
      </c>
      <c r="F8" s="9" t="s">
        <v>73</v>
      </c>
      <c r="G8" s="9" t="s">
        <v>74</v>
      </c>
      <c r="H8" s="15" t="s">
        <v>75</v>
      </c>
      <c r="I8" s="14" t="s">
        <v>76</v>
      </c>
      <c r="J8" s="14" t="s">
        <v>77</v>
      </c>
      <c r="L8" s="4"/>
    </row>
    <row r="9" spans="2:14">
      <c r="B9" s="6">
        <v>6</v>
      </c>
      <c r="C9" s="14" t="s">
        <v>78</v>
      </c>
      <c r="D9" s="14" t="s">
        <v>79</v>
      </c>
      <c r="E9" s="9" t="s">
        <v>80</v>
      </c>
      <c r="F9" s="14" t="s">
        <v>81</v>
      </c>
      <c r="G9" s="9" t="s">
        <v>82</v>
      </c>
      <c r="H9" s="15" t="s">
        <v>83</v>
      </c>
      <c r="I9" s="14" t="s">
        <v>84</v>
      </c>
      <c r="J9" s="9" t="s">
        <v>85</v>
      </c>
    </row>
    <row r="10" spans="2:14">
      <c r="B10" s="6">
        <v>7</v>
      </c>
      <c r="C10" s="9" t="s">
        <v>86</v>
      </c>
      <c r="D10" s="9" t="s">
        <v>87</v>
      </c>
      <c r="E10" s="9" t="s">
        <v>88</v>
      </c>
      <c r="F10" s="9" t="s">
        <v>89</v>
      </c>
      <c r="G10" s="9" t="s">
        <v>90</v>
      </c>
      <c r="H10" s="15" t="s">
        <v>91</v>
      </c>
      <c r="I10" s="9" t="s">
        <v>92</v>
      </c>
      <c r="J10" s="14" t="s">
        <v>93</v>
      </c>
    </row>
    <row r="11" spans="2:14" ht="15.75">
      <c r="B11" s="6">
        <v>8</v>
      </c>
      <c r="C11" s="14" t="s">
        <v>94</v>
      </c>
      <c r="D11" s="14" t="s">
        <v>95</v>
      </c>
      <c r="E11" s="9" t="s">
        <v>96</v>
      </c>
      <c r="F11" s="9" t="s">
        <v>97</v>
      </c>
      <c r="G11" s="9" t="s">
        <v>98</v>
      </c>
      <c r="H11" s="15" t="s">
        <v>99</v>
      </c>
      <c r="I11" s="14" t="s">
        <v>100</v>
      </c>
      <c r="J11" s="14" t="s">
        <v>101</v>
      </c>
      <c r="L11" s="4"/>
    </row>
    <row r="12" spans="2:14" ht="15.75">
      <c r="B12" s="6">
        <v>9</v>
      </c>
      <c r="C12" s="9" t="s">
        <v>102</v>
      </c>
      <c r="D12" s="9" t="s">
        <v>103</v>
      </c>
      <c r="E12" s="9" t="s">
        <v>104</v>
      </c>
      <c r="F12" s="9" t="s">
        <v>105</v>
      </c>
      <c r="G12" s="14" t="s">
        <v>106</v>
      </c>
      <c r="H12" s="15" t="s">
        <v>107</v>
      </c>
      <c r="I12" s="14" t="s">
        <v>108</v>
      </c>
      <c r="J12" s="9" t="s">
        <v>109</v>
      </c>
      <c r="L12" s="4"/>
    </row>
    <row r="13" spans="2:14" ht="15.75">
      <c r="B13" s="6">
        <v>10</v>
      </c>
      <c r="C13" s="9" t="s">
        <v>110</v>
      </c>
      <c r="D13" s="9" t="s">
        <v>111</v>
      </c>
      <c r="E13" s="9" t="s">
        <v>112</v>
      </c>
      <c r="F13" s="14" t="s">
        <v>113</v>
      </c>
      <c r="G13" s="9" t="s">
        <v>114</v>
      </c>
      <c r="H13" s="15" t="s">
        <v>115</v>
      </c>
      <c r="I13" s="9" t="s">
        <v>116</v>
      </c>
      <c r="J13" s="9" t="s">
        <v>117</v>
      </c>
      <c r="L13" s="4"/>
    </row>
    <row r="14" spans="2:14" ht="15.75">
      <c r="B14" s="6">
        <v>11</v>
      </c>
      <c r="C14" s="9"/>
      <c r="D14" s="9"/>
      <c r="E14" s="9"/>
      <c r="F14" s="9"/>
      <c r="G14" s="9"/>
      <c r="H14" s="15"/>
      <c r="I14" s="9"/>
      <c r="J14" s="28" t="s">
        <v>118</v>
      </c>
      <c r="L14" s="4"/>
    </row>
    <row r="15" spans="2:14" ht="15.75">
      <c r="B15" s="6">
        <v>12</v>
      </c>
      <c r="C15" s="18"/>
      <c r="D15" s="18"/>
      <c r="E15" s="18"/>
      <c r="F15" s="18"/>
      <c r="G15" s="18"/>
      <c r="H15" s="18"/>
      <c r="I15" s="18"/>
      <c r="J15" s="27" t="s">
        <v>119</v>
      </c>
      <c r="L15" s="4"/>
    </row>
    <row r="16" spans="2:14" ht="15.75">
      <c r="B16" s="19"/>
      <c r="C16" s="20"/>
      <c r="D16" s="20"/>
      <c r="E16" s="20"/>
      <c r="F16" s="21"/>
      <c r="G16" s="20"/>
      <c r="H16" s="10"/>
      <c r="I16" s="10"/>
      <c r="J16" s="20"/>
      <c r="L16" s="4"/>
    </row>
    <row r="17" spans="2:12" ht="15.75">
      <c r="B17" s="19"/>
      <c r="C17" s="20"/>
      <c r="D17" s="20"/>
      <c r="E17" s="19"/>
      <c r="F17" s="22"/>
      <c r="G17" s="20"/>
      <c r="H17" s="23"/>
      <c r="I17" s="19"/>
      <c r="J17" s="20"/>
      <c r="L17" s="4"/>
    </row>
    <row r="18" spans="2:12" ht="15.75">
      <c r="B18" s="19"/>
      <c r="C18" s="10"/>
      <c r="D18" s="20"/>
      <c r="E18" s="20"/>
      <c r="F18" s="20"/>
      <c r="G18" s="20"/>
      <c r="H18" s="23"/>
      <c r="I18" s="24"/>
      <c r="J18" s="20"/>
      <c r="L18" s="4"/>
    </row>
    <row r="19" spans="2:12" ht="15.75">
      <c r="B19" s="19"/>
      <c r="C19" s="20"/>
      <c r="D19" s="20"/>
      <c r="E19" s="20"/>
      <c r="F19" s="20"/>
      <c r="G19" s="10"/>
      <c r="H19" s="23"/>
      <c r="I19" s="20"/>
      <c r="J19" s="20"/>
      <c r="L19" s="4"/>
    </row>
    <row r="20" spans="2:12" ht="15.75">
      <c r="B20" s="19"/>
      <c r="C20" s="10"/>
      <c r="D20" s="20"/>
      <c r="E20" s="20"/>
      <c r="F20" s="20"/>
      <c r="G20" s="20"/>
      <c r="H20" s="23"/>
      <c r="I20" s="10"/>
      <c r="J20" s="20"/>
      <c r="L20" s="4"/>
    </row>
    <row r="21" spans="2:12" ht="15.75">
      <c r="B21" s="19"/>
      <c r="C21" s="10"/>
      <c r="D21" s="10"/>
      <c r="E21" s="20"/>
      <c r="F21" s="10"/>
      <c r="G21" s="20"/>
      <c r="H21" s="23"/>
      <c r="I21" s="20"/>
      <c r="J21" s="20"/>
      <c r="L21" s="4"/>
    </row>
    <row r="22" spans="2:12" ht="15.75">
      <c r="B22" s="19"/>
      <c r="C22" s="20"/>
      <c r="D22" s="20"/>
      <c r="E22" s="20"/>
      <c r="F22" s="20"/>
      <c r="G22" s="20"/>
      <c r="H22" s="23"/>
      <c r="I22" s="20"/>
      <c r="J22" s="10"/>
      <c r="L22" s="4"/>
    </row>
    <row r="23" spans="2:12" ht="15.75">
      <c r="B23" s="19"/>
      <c r="C23" s="10"/>
      <c r="D23" s="10"/>
      <c r="E23" s="20"/>
      <c r="F23" s="20"/>
      <c r="G23" s="20"/>
      <c r="H23" s="23"/>
      <c r="I23" s="10"/>
      <c r="J23" s="10"/>
      <c r="L23" s="4"/>
    </row>
    <row r="24" spans="2:12" ht="15.75">
      <c r="B24" s="19"/>
      <c r="C24" s="20"/>
      <c r="D24" s="20"/>
      <c r="E24" s="10"/>
      <c r="F24" s="20"/>
      <c r="G24" s="10"/>
      <c r="H24" s="23"/>
      <c r="I24" s="20"/>
      <c r="J24" s="10"/>
      <c r="L24" s="4"/>
    </row>
    <row r="25" spans="2:12" ht="15.75">
      <c r="B25" s="19"/>
      <c r="C25" s="20"/>
      <c r="D25" s="20"/>
      <c r="E25" s="20"/>
      <c r="F25" s="10"/>
      <c r="G25" s="20"/>
      <c r="H25" s="23"/>
      <c r="I25" s="20"/>
      <c r="J25" s="20"/>
      <c r="L25" s="4"/>
    </row>
    <row r="26" spans="2:12" ht="15.75">
      <c r="L26" s="5"/>
    </row>
    <row r="27" spans="2:12" ht="15.75">
      <c r="L27" s="4"/>
    </row>
    <row r="28" spans="2:12" ht="15.75">
      <c r="L28" s="4"/>
    </row>
    <row r="29" spans="2:12" ht="15.75">
      <c r="L29" s="4"/>
    </row>
    <row r="30" spans="2:12" ht="15.75">
      <c r="L30" s="4"/>
    </row>
    <row r="31" spans="2:12" ht="15.75">
      <c r="L31" s="4"/>
    </row>
    <row r="32" spans="2:12" ht="15.75">
      <c r="L32" s="4"/>
    </row>
    <row r="33" spans="12:12" ht="15.75">
      <c r="L33" s="4"/>
    </row>
    <row r="34" spans="12:12" ht="15.75">
      <c r="L34" s="4"/>
    </row>
    <row r="35" spans="12:12" ht="15.75">
      <c r="L35" s="4"/>
    </row>
    <row r="36" spans="12:12" ht="15.75">
      <c r="L36" s="4"/>
    </row>
    <row r="37" spans="12:12" ht="15.75">
      <c r="L37" s="4"/>
    </row>
    <row r="38" spans="12:12" ht="15.75">
      <c r="L38" s="5"/>
    </row>
    <row r="39" spans="12:12" ht="15.75">
      <c r="L39" s="4"/>
    </row>
    <row r="40" spans="12:12" ht="15.75">
      <c r="L40" s="4"/>
    </row>
    <row r="41" spans="12:12" ht="15.75">
      <c r="L41" s="4"/>
    </row>
    <row r="42" spans="12:12" ht="15.75">
      <c r="L42" s="4"/>
    </row>
    <row r="43" spans="12:12" ht="15.75">
      <c r="L43" s="4"/>
    </row>
    <row r="44" spans="12:12" ht="15.75">
      <c r="L44" s="4"/>
    </row>
    <row r="45" spans="12:12" ht="15.75">
      <c r="L45" s="4"/>
    </row>
    <row r="46" spans="12:12" ht="15.75">
      <c r="L46" s="4"/>
    </row>
    <row r="47" spans="12:12" ht="15.75">
      <c r="L47" s="4"/>
    </row>
    <row r="48" spans="12:12" ht="15.75">
      <c r="L48" s="4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workbookViewId="0">
      <selection activeCell="G20" sqref="G20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Premier</v>
      </c>
    </row>
    <row r="2" spans="1:10" ht="15">
      <c r="A2" s="1" t="s">
        <v>1</v>
      </c>
      <c r="B2" s="1"/>
      <c r="C2" s="1"/>
      <c r="D2" s="1"/>
      <c r="J2" s="2"/>
    </row>
    <row r="3" spans="1:10">
      <c r="A3" s="1">
        <f>'Playing Schedule Div 1-6'!A3</f>
        <v>7</v>
      </c>
      <c r="B3" s="1" t="s">
        <v>2</v>
      </c>
      <c r="C3" s="1">
        <f>'Playing Schedule Div 1-6'!C3</f>
        <v>1</v>
      </c>
      <c r="D3" s="1"/>
      <c r="E3" t="str">
        <f ca="1">+INDEX(Teams!$C$4:$J$15,MATCH($A3,Teams!$B$4:$B$15,0),MATCH($E$1,Teams!$C$3:$J$3,0))</f>
        <v>Henley A</v>
      </c>
      <c r="F3" t="s">
        <v>2</v>
      </c>
      <c r="G3" t="str">
        <f ca="1">+INDEX(Teams!$C$4:$J$15,MATCH($C3,Teams!$B$4:$B$15,0),MATCH($E$1,Teams!$C$3:$J$3,0))</f>
        <v>Ambleside B</v>
      </c>
    </row>
    <row r="4" spans="1:10">
      <c r="A4" s="1">
        <f>'Playing Schedule Div 1-6'!A4</f>
        <v>2</v>
      </c>
      <c r="B4" s="1" t="s">
        <v>2</v>
      </c>
      <c r="C4" s="1">
        <f>'Playing Schedule Div 1-6'!C4</f>
        <v>6</v>
      </c>
      <c r="D4" s="1"/>
      <c r="E4" t="str">
        <f ca="1">+INDEX(Teams!$C$4:$J$15,MATCH($A4,Teams!$B$4:$B$15,0),MATCH($E$1,Teams!$C$3:$J$3,0))</f>
        <v>Ambleside A</v>
      </c>
      <c r="F4" t="s">
        <v>2</v>
      </c>
      <c r="G4" t="str">
        <f ca="1">+INDEX(Teams!$C$4:$J$15,MATCH($C4,Teams!$B$4:$B$15,0),MATCH($E$1,Teams!$C$3:$J$3,0))</f>
        <v>Synergy A</v>
      </c>
    </row>
    <row r="5" spans="1:10">
      <c r="A5" s="1">
        <f>'Playing Schedule Div 1-6'!A5</f>
        <v>3</v>
      </c>
      <c r="B5" s="1" t="s">
        <v>2</v>
      </c>
      <c r="C5" s="1">
        <f>'Playing Schedule Div 1-6'!C5</f>
        <v>9</v>
      </c>
      <c r="D5" s="1"/>
      <c r="E5" t="str">
        <f ca="1">+INDEX(Teams!$C$4:$J$15,MATCH($A5,Teams!$B$4:$B$15,0),MATCH($E$1,Teams!$C$3:$J$3,0))</f>
        <v>Synergy B</v>
      </c>
      <c r="F5" t="s">
        <v>2</v>
      </c>
      <c r="G5" t="str">
        <f ca="1">+INDEX(Teams!$C$4:$J$15,MATCH($C5,Teams!$B$4:$B$15,0),MATCH($E$1,Teams!$C$3:$J$3,0))</f>
        <v>Copsewood B</v>
      </c>
    </row>
    <row r="6" spans="1:10">
      <c r="A6" s="1">
        <f>'Playing Schedule Div 1-6'!A6</f>
        <v>4</v>
      </c>
      <c r="B6" s="1" t="s">
        <v>2</v>
      </c>
      <c r="C6" s="1">
        <f>'Playing Schedule Div 1-6'!C6</f>
        <v>5</v>
      </c>
      <c r="D6" s="1"/>
      <c r="E6" t="str">
        <f ca="1">+INDEX(Teams!$C$4:$J$15,MATCH($A6,Teams!$B$4:$B$15,0),MATCH($E$1,Teams!$C$3:$J$3,0))</f>
        <v>Copsewood A</v>
      </c>
      <c r="F6" t="s">
        <v>2</v>
      </c>
      <c r="G6" t="str">
        <f ca="1">+INDEX(Teams!$C$4:$J$15,MATCH($C6,Teams!$B$4:$B$15,0),MATCH($E$1,Teams!$C$3:$J$3,0))</f>
        <v>Leamington A</v>
      </c>
    </row>
    <row r="7" spans="1:10">
      <c r="A7" s="1">
        <f>'Playing Schedule Div 1-6'!A7</f>
        <v>8</v>
      </c>
      <c r="B7" s="1" t="s">
        <v>2</v>
      </c>
      <c r="C7" s="1">
        <f>'Playing Schedule Div 1-6'!C7</f>
        <v>10</v>
      </c>
      <c r="D7" s="1"/>
      <c r="E7" t="str">
        <f ca="1">+INDEX(Teams!$C$4:$J$15,MATCH($A7,Teams!$B$4:$B$15,0),MATCH($E$1,Teams!$C$3:$J$3,0))</f>
        <v>Bulkington A</v>
      </c>
      <c r="F7" t="s">
        <v>2</v>
      </c>
      <c r="G7" t="str">
        <f ca="1">+INDEX(Teams!$C$4:$J$15,MATCH($C7,Teams!$B$4:$B$15,0),MATCH($E$1,Teams!$C$3:$J$3,0))</f>
        <v>Highway A</v>
      </c>
    </row>
    <row r="8" spans="1:10">
      <c r="A8" s="1"/>
      <c r="B8" s="1"/>
      <c r="C8" s="1"/>
      <c r="D8" s="1"/>
    </row>
    <row r="9" spans="1:10">
      <c r="A9" s="1" t="s">
        <v>3</v>
      </c>
      <c r="B9" s="1"/>
      <c r="C9" s="1"/>
      <c r="D9" s="1"/>
    </row>
    <row r="10" spans="1:10">
      <c r="A10" s="1">
        <f>'Playing Schedule Div 1-6'!A10</f>
        <v>1</v>
      </c>
      <c r="B10" s="1" t="s">
        <v>2</v>
      </c>
      <c r="C10" s="1">
        <f>'Playing Schedule Div 1-6'!C10</f>
        <v>2</v>
      </c>
      <c r="D10" s="1"/>
      <c r="E10" t="str">
        <f ca="1">+INDEX(Teams!$C$4:$J$15,MATCH($A10,Teams!$B$4:$B$15,0),MATCH($E$1,Teams!$C$3:$J$3,0))</f>
        <v>Ambleside B</v>
      </c>
      <c r="F10" t="s">
        <v>2</v>
      </c>
      <c r="G10" t="str">
        <f ca="1">+INDEX(Teams!$C$4:$J$15,MATCH($C10,Teams!$B$4:$B$15,0),MATCH($E$1,Teams!$C$3:$J$3,0))</f>
        <v>Ambleside A</v>
      </c>
    </row>
    <row r="11" spans="1:10">
      <c r="A11" s="1">
        <f>'Playing Schedule Div 1-6'!A11</f>
        <v>5</v>
      </c>
      <c r="B11" s="1" t="s">
        <v>2</v>
      </c>
      <c r="C11" s="1">
        <f>'Playing Schedule Div 1-6'!C11</f>
        <v>3</v>
      </c>
      <c r="D11" s="1"/>
      <c r="E11" t="str">
        <f ca="1">+INDEX(Teams!$C$4:$J$15,MATCH($A11,Teams!$B$4:$B$15,0),MATCH($E$1,Teams!$C$3:$J$3,0))</f>
        <v>Leamington A</v>
      </c>
      <c r="F11" t="s">
        <v>2</v>
      </c>
      <c r="G11" t="str">
        <f ca="1">+INDEX(Teams!$C$4:$J$15,MATCH($C11,Teams!$B$4:$B$15,0),MATCH($E$1,Teams!$C$3:$J$3,0))</f>
        <v>Synergy B</v>
      </c>
    </row>
    <row r="12" spans="1:10">
      <c r="A12" s="1">
        <f>'Playing Schedule Div 1-6'!A12</f>
        <v>4</v>
      </c>
      <c r="B12" s="1" t="s">
        <v>2</v>
      </c>
      <c r="C12" s="1">
        <f>'Playing Schedule Div 1-6'!C12</f>
        <v>8</v>
      </c>
      <c r="D12" s="1"/>
      <c r="E12" t="str">
        <f ca="1">+INDEX(Teams!$C$4:$J$15,MATCH($A12,Teams!$B$4:$B$15,0),MATCH($E$1,Teams!$C$3:$J$3,0))</f>
        <v>Copsewood A</v>
      </c>
      <c r="F12" t="s">
        <v>2</v>
      </c>
      <c r="G12" t="str">
        <f ca="1">+INDEX(Teams!$C$4:$J$15,MATCH($C12,Teams!$B$4:$B$15,0),MATCH($E$1,Teams!$C$3:$J$3,0))</f>
        <v>Bulkington A</v>
      </c>
    </row>
    <row r="13" spans="1:10">
      <c r="A13" s="1">
        <f>'Playing Schedule Div 1-6'!A13</f>
        <v>6</v>
      </c>
      <c r="B13" s="1" t="s">
        <v>2</v>
      </c>
      <c r="C13" s="1">
        <f>'Playing Schedule Div 1-6'!C13</f>
        <v>9</v>
      </c>
      <c r="D13" s="1"/>
      <c r="E13" t="str">
        <f ca="1">+INDEX(Teams!$C$4:$J$15,MATCH($A13,Teams!$B$4:$B$15,0),MATCH($E$1,Teams!$C$3:$J$3,0))</f>
        <v>Synergy A</v>
      </c>
      <c r="F13" t="s">
        <v>2</v>
      </c>
      <c r="G13" t="str">
        <f ca="1">+INDEX(Teams!$C$4:$J$15,MATCH($C13,Teams!$B$4:$B$15,0),MATCH($E$1,Teams!$C$3:$J$3,0))</f>
        <v>Copsewood B</v>
      </c>
    </row>
    <row r="14" spans="1:10">
      <c r="A14" s="1">
        <f>'Playing Schedule Div 1-6'!A14</f>
        <v>10</v>
      </c>
      <c r="B14" s="1" t="s">
        <v>2</v>
      </c>
      <c r="C14" s="1">
        <f>'Playing Schedule Div 1-6'!C14</f>
        <v>7</v>
      </c>
      <c r="D14" s="1"/>
      <c r="E14" t="str">
        <f ca="1">+INDEX(Teams!$C$4:$J$15,MATCH($A14,Teams!$B$4:$B$15,0),MATCH($E$1,Teams!$C$3:$J$3,0))</f>
        <v>Highway A</v>
      </c>
      <c r="F14" t="s">
        <v>2</v>
      </c>
      <c r="G14" t="str">
        <f ca="1">+INDEX(Teams!$C$4:$J$15,MATCH($C14,Teams!$B$4:$B$15,0),MATCH($E$1,Teams!$C$3:$J$3,0))</f>
        <v>Henley A</v>
      </c>
    </row>
    <row r="15" spans="1:10">
      <c r="A15" s="1"/>
      <c r="B15" s="1"/>
      <c r="C15" s="1"/>
      <c r="D15" s="1"/>
    </row>
    <row r="16" spans="1:10">
      <c r="A16" s="1" t="s">
        <v>4</v>
      </c>
      <c r="B16" s="1"/>
      <c r="C16" s="1"/>
      <c r="D16" s="1"/>
    </row>
    <row r="17" spans="1:7">
      <c r="A17" s="1">
        <f>'Playing Schedule Div 1-6'!A17</f>
        <v>1</v>
      </c>
      <c r="B17" s="1" t="s">
        <v>2</v>
      </c>
      <c r="C17" s="1">
        <f>'Playing Schedule Div 1-6'!C17</f>
        <v>4</v>
      </c>
      <c r="D17" s="1"/>
      <c r="E17" t="str">
        <f ca="1">+INDEX(Teams!$C$4:$J$15,MATCH($A17,Teams!$B$4:$B$15,0),MATCH($E$1,Teams!$C$3:$J$3,0))</f>
        <v>Ambleside B</v>
      </c>
      <c r="F17" t="s">
        <v>2</v>
      </c>
      <c r="G17" t="str">
        <f ca="1">+INDEX(Teams!$C$4:$J$15,MATCH($C17,Teams!$B$4:$B$15,0),MATCH($E$1,Teams!$C$3:$J$3,0))</f>
        <v>Copsewood A</v>
      </c>
    </row>
    <row r="18" spans="1:7">
      <c r="A18" s="1">
        <f>'Playing Schedule Div 1-6'!A18</f>
        <v>7</v>
      </c>
      <c r="B18" s="1" t="s">
        <v>2</v>
      </c>
      <c r="C18" s="1">
        <f>'Playing Schedule Div 1-6'!C18</f>
        <v>2</v>
      </c>
      <c r="D18" s="1"/>
      <c r="E18" t="str">
        <f ca="1">+INDEX(Teams!$C$4:$J$15,MATCH($A18,Teams!$B$4:$B$15,0),MATCH($E$1,Teams!$C$3:$J$3,0))</f>
        <v>Henley A</v>
      </c>
      <c r="F18" t="s">
        <v>2</v>
      </c>
      <c r="G18" t="str">
        <f ca="1">+INDEX(Teams!$C$4:$J$15,MATCH($C18,Teams!$B$4:$B$15,0),MATCH($E$1,Teams!$C$3:$J$3,0))</f>
        <v>Ambleside A</v>
      </c>
    </row>
    <row r="19" spans="1:7">
      <c r="A19" s="1">
        <f>'Playing Schedule Div 1-6'!A19</f>
        <v>8</v>
      </c>
      <c r="B19" s="1" t="s">
        <v>2</v>
      </c>
      <c r="C19" s="1">
        <f>'Playing Schedule Div 1-6'!C19</f>
        <v>3</v>
      </c>
      <c r="D19" s="1"/>
      <c r="E19" t="str">
        <f ca="1">+INDEX(Teams!$C$4:$J$15,MATCH($A19,Teams!$B$4:$B$15,0),MATCH($E$1,Teams!$C$3:$J$3,0))</f>
        <v>Bulkington A</v>
      </c>
      <c r="F19" t="s">
        <v>2</v>
      </c>
      <c r="G19" t="str">
        <f ca="1">+INDEX(Teams!$C$4:$J$15,MATCH($C19,Teams!$B$4:$B$15,0),MATCH($E$1,Teams!$C$3:$J$3,0))</f>
        <v>Synergy B</v>
      </c>
    </row>
    <row r="20" spans="1:7">
      <c r="A20" s="1">
        <f>'Playing Schedule Div 1-6'!A20</f>
        <v>9</v>
      </c>
      <c r="B20" s="1" t="s">
        <v>2</v>
      </c>
      <c r="C20" s="1">
        <f>'Playing Schedule Div 1-6'!C20</f>
        <v>5</v>
      </c>
      <c r="D20" s="1"/>
      <c r="E20" t="str">
        <f ca="1">+INDEX(Teams!$C$4:$J$15,MATCH($A20,Teams!$B$4:$B$15,0),MATCH($E$1,Teams!$C$3:$J$3,0))</f>
        <v>Copsewood B</v>
      </c>
      <c r="F20" t="s">
        <v>2</v>
      </c>
      <c r="G20" t="str">
        <f ca="1">+INDEX(Teams!$C$4:$J$15,MATCH($C20,Teams!$B$4:$B$15,0),MATCH($E$1,Teams!$C$3:$J$3,0))</f>
        <v>Leamington A</v>
      </c>
    </row>
    <row r="21" spans="1:7">
      <c r="A21" s="1">
        <f>'Playing Schedule Div 1-6'!A21</f>
        <v>6</v>
      </c>
      <c r="B21" s="1" t="s">
        <v>2</v>
      </c>
      <c r="C21" s="1">
        <f>'Playing Schedule Div 1-6'!C21</f>
        <v>10</v>
      </c>
      <c r="D21" s="1"/>
      <c r="E21" t="str">
        <f ca="1">+INDEX(Teams!$C$4:$J$15,MATCH($A21,Teams!$B$4:$B$15,0),MATCH($E$1,Teams!$C$3:$J$3,0))</f>
        <v>Synergy A</v>
      </c>
      <c r="F21" t="s">
        <v>2</v>
      </c>
      <c r="G21" t="str">
        <f ca="1">+INDEX(Teams!$C$4:$J$15,MATCH($C21,Teams!$B$4:$B$15,0),MATCH($E$1,Teams!$C$3:$J$3,0))</f>
        <v>Highway A</v>
      </c>
    </row>
    <row r="22" spans="1:7">
      <c r="A22" s="1"/>
      <c r="B22" s="1"/>
      <c r="C22" s="1"/>
      <c r="D22" s="1"/>
    </row>
    <row r="23" spans="1:7">
      <c r="A23" s="1" t="s">
        <v>5</v>
      </c>
      <c r="B23" s="1"/>
      <c r="C23" s="1"/>
      <c r="D23" s="1"/>
    </row>
    <row r="24" spans="1:7">
      <c r="A24" s="1">
        <f>'Playing Schedule Div 1-6'!A24</f>
        <v>8</v>
      </c>
      <c r="B24" s="1" t="s">
        <v>2</v>
      </c>
      <c r="C24" s="1">
        <f>'Playing Schedule Div 1-6'!C24</f>
        <v>1</v>
      </c>
      <c r="D24" s="1"/>
      <c r="E24" t="str">
        <f ca="1">+INDEX(Teams!$C$4:$J$15,MATCH($A24,Teams!$B$4:$B$15,0),MATCH($E$1,Teams!$C$3:$J$3,0))</f>
        <v>Bulkington A</v>
      </c>
      <c r="F24" t="s">
        <v>2</v>
      </c>
      <c r="G24" t="str">
        <f ca="1">+INDEX(Teams!$C$4:$J$15,MATCH($C24,Teams!$B$4:$B$15,0),MATCH($E$1,Teams!$C$3:$J$3,0))</f>
        <v>Ambleside B</v>
      </c>
    </row>
    <row r="25" spans="1:7">
      <c r="A25" s="1">
        <f>'Playing Schedule Div 1-6'!A25</f>
        <v>2</v>
      </c>
      <c r="B25" s="1" t="s">
        <v>2</v>
      </c>
      <c r="C25" s="1">
        <f>'Playing Schedule Div 1-6'!C25</f>
        <v>9</v>
      </c>
      <c r="D25" s="1"/>
      <c r="E25" t="str">
        <f ca="1">+INDEX(Teams!$C$4:$J$15,MATCH($A25,Teams!$B$4:$B$15,0),MATCH($E$1,Teams!$C$3:$J$3,0))</f>
        <v>Ambleside A</v>
      </c>
      <c r="F25" t="s">
        <v>2</v>
      </c>
      <c r="G25" t="str">
        <f ca="1">+INDEX(Teams!$C$4:$J$15,MATCH($C25,Teams!$B$4:$B$15,0),MATCH($E$1,Teams!$C$3:$J$3,0))</f>
        <v>Copsewood B</v>
      </c>
    </row>
    <row r="26" spans="1:7">
      <c r="A26" s="1">
        <f>'Playing Schedule Div 1-6'!A26</f>
        <v>3</v>
      </c>
      <c r="B26" s="1" t="s">
        <v>2</v>
      </c>
      <c r="C26" s="1">
        <f>'Playing Schedule Div 1-6'!C26</f>
        <v>7</v>
      </c>
      <c r="D26" s="1"/>
      <c r="E26" t="str">
        <f ca="1">+INDEX(Teams!$C$4:$J$15,MATCH($A26,Teams!$B$4:$B$15,0),MATCH($E$1,Teams!$C$3:$J$3,0))</f>
        <v>Synergy B</v>
      </c>
      <c r="F26" t="s">
        <v>2</v>
      </c>
      <c r="G26" t="str">
        <f ca="1">+INDEX(Teams!$C$4:$J$15,MATCH($C26,Teams!$B$4:$B$15,0),MATCH($E$1,Teams!$C$3:$J$3,0))</f>
        <v>Henley A</v>
      </c>
    </row>
    <row r="27" spans="1:7">
      <c r="A27" s="1">
        <f>'Playing Schedule Div 1-6'!A27</f>
        <v>4</v>
      </c>
      <c r="B27" s="1" t="s">
        <v>2</v>
      </c>
      <c r="C27" s="1">
        <f>'Playing Schedule Div 1-6'!C27</f>
        <v>10</v>
      </c>
      <c r="D27" s="1"/>
      <c r="E27" t="str">
        <f ca="1">+INDEX(Teams!$C$4:$J$15,MATCH($A27,Teams!$B$4:$B$15,0),MATCH($E$1,Teams!$C$3:$J$3,0))</f>
        <v>Copsewood A</v>
      </c>
      <c r="F27" t="s">
        <v>2</v>
      </c>
      <c r="G27" t="str">
        <f ca="1">+INDEX(Teams!$C$4:$J$15,MATCH($C27,Teams!$B$4:$B$15,0),MATCH($E$1,Teams!$C$3:$J$3,0))</f>
        <v>Highway A</v>
      </c>
    </row>
    <row r="28" spans="1:7">
      <c r="A28" s="1">
        <f>'Playing Schedule Div 1-6'!A28</f>
        <v>5</v>
      </c>
      <c r="B28" s="1" t="s">
        <v>2</v>
      </c>
      <c r="C28" s="1">
        <f>'Playing Schedule Div 1-6'!C28</f>
        <v>6</v>
      </c>
      <c r="D28" s="1"/>
      <c r="E28" t="str">
        <f ca="1">+INDEX(Teams!$C$4:$J$15,MATCH($A28,Teams!$B$4:$B$15,0),MATCH($E$1,Teams!$C$3:$J$3,0))</f>
        <v>Leamington A</v>
      </c>
      <c r="F28" t="s">
        <v>2</v>
      </c>
      <c r="G28" t="str">
        <f ca="1">+INDEX(Teams!$C$4:$J$15,MATCH($C28,Teams!$B$4:$B$15,0),MATCH($E$1,Teams!$C$3:$J$3,0))</f>
        <v>Synergy A</v>
      </c>
    </row>
    <row r="29" spans="1:7">
      <c r="A29" s="1"/>
      <c r="B29" s="1"/>
      <c r="C29" s="1"/>
      <c r="D29" s="1"/>
    </row>
    <row r="30" spans="1:7">
      <c r="A30" s="1" t="s">
        <v>6</v>
      </c>
      <c r="B30" s="1"/>
      <c r="C30" s="1"/>
      <c r="D30" s="1"/>
    </row>
    <row r="31" spans="1:7">
      <c r="A31" s="1">
        <f>'Playing Schedule Div 1-6'!A31</f>
        <v>5</v>
      </c>
      <c r="B31" s="1" t="s">
        <v>2</v>
      </c>
      <c r="C31" s="1">
        <f>'Playing Schedule Div 1-6'!C31</f>
        <v>1</v>
      </c>
      <c r="D31" s="1"/>
      <c r="E31" t="str">
        <f ca="1">+INDEX(Teams!$C$4:$J$15,MATCH($A31,Teams!$B$4:$B$15,0),MATCH($E$1,Teams!$C$3:$J$3,0))</f>
        <v>Leamington A</v>
      </c>
      <c r="F31" t="s">
        <v>2</v>
      </c>
      <c r="G31" t="str">
        <f ca="1">+INDEX(Teams!$C$4:$J$15,MATCH($C31,Teams!$B$4:$B$15,0),MATCH($E$1,Teams!$C$3:$J$3,0))</f>
        <v>Ambleside B</v>
      </c>
    </row>
    <row r="32" spans="1:7">
      <c r="A32" s="1">
        <f>'Playing Schedule Div 1-6'!A32</f>
        <v>2</v>
      </c>
      <c r="B32" s="1" t="s">
        <v>2</v>
      </c>
      <c r="C32" s="1">
        <f>'Playing Schedule Div 1-6'!C32</f>
        <v>8</v>
      </c>
      <c r="D32" s="1"/>
      <c r="E32" t="str">
        <f ca="1">+INDEX(Teams!$C$4:$J$15,MATCH($A32,Teams!$B$4:$B$15,0),MATCH($E$1,Teams!$C$3:$J$3,0))</f>
        <v>Ambleside A</v>
      </c>
      <c r="F32" t="s">
        <v>2</v>
      </c>
      <c r="G32" t="str">
        <f ca="1">+INDEX(Teams!$C$4:$J$15,MATCH($C32,Teams!$B$4:$B$15,0),MATCH($E$1,Teams!$C$3:$J$3,0))</f>
        <v>Bulkington A</v>
      </c>
    </row>
    <row r="33" spans="1:11">
      <c r="A33" s="1">
        <f>'Playing Schedule Div 1-6'!A33</f>
        <v>10</v>
      </c>
      <c r="B33" s="1" t="s">
        <v>2</v>
      </c>
      <c r="C33" s="1">
        <f>'Playing Schedule Div 1-6'!C33</f>
        <v>3</v>
      </c>
      <c r="D33" s="1"/>
      <c r="E33" t="str">
        <f ca="1">+INDEX(Teams!$C$4:$J$15,MATCH($A33,Teams!$B$4:$B$15,0),MATCH($E$1,Teams!$C$3:$J$3,0))</f>
        <v>Highway A</v>
      </c>
      <c r="F33" t="s">
        <v>2</v>
      </c>
      <c r="G33" t="str">
        <f ca="1">+INDEX(Teams!$C$4:$J$15,MATCH($C33,Teams!$B$4:$B$15,0),MATCH($E$1,Teams!$C$3:$J$3,0))</f>
        <v>Synergy B</v>
      </c>
    </row>
    <row r="34" spans="1:11">
      <c r="A34" s="1">
        <f>'Playing Schedule Div 1-6'!A34</f>
        <v>6</v>
      </c>
      <c r="B34" s="1" t="s">
        <v>2</v>
      </c>
      <c r="C34" s="1">
        <f>'Playing Schedule Div 1-6'!C34</f>
        <v>4</v>
      </c>
      <c r="D34" s="1"/>
      <c r="E34" t="str">
        <f ca="1">+INDEX(Teams!$C$4:$J$15,MATCH($A34,Teams!$B$4:$B$15,0),MATCH($E$1,Teams!$C$3:$J$3,0))</f>
        <v>Synergy A</v>
      </c>
      <c r="F34" t="s">
        <v>2</v>
      </c>
      <c r="G34" t="str">
        <f ca="1">+INDEX(Teams!$C$4:$J$15,MATCH($C34,Teams!$B$4:$B$15,0),MATCH($E$1,Teams!$C$3:$J$3,0))</f>
        <v>Copsewood A</v>
      </c>
    </row>
    <row r="35" spans="1:11">
      <c r="A35" s="1">
        <f>'Playing Schedule Div 1-6'!A35</f>
        <v>9</v>
      </c>
      <c r="B35" s="1" t="s">
        <v>2</v>
      </c>
      <c r="C35" s="1">
        <f>'Playing Schedule Div 1-6'!C35</f>
        <v>7</v>
      </c>
      <c r="D35" s="1"/>
      <c r="E35" t="str">
        <f ca="1">+INDEX(Teams!$C$4:$J$15,MATCH($A35,Teams!$B$4:$B$15,0),MATCH($E$1,Teams!$C$3:$J$3,0))</f>
        <v>Copsewood B</v>
      </c>
      <c r="F35" t="s">
        <v>2</v>
      </c>
      <c r="G35" t="str">
        <f ca="1">+INDEX(Teams!$C$4:$J$15,MATCH($C35,Teams!$B$4:$B$15,0),MATCH($E$1,Teams!$C$3:$J$3,0))</f>
        <v>Henley A</v>
      </c>
    </row>
    <row r="36" spans="1:11">
      <c r="A36" s="1"/>
      <c r="B36" s="1"/>
      <c r="C36" s="1"/>
      <c r="D36" s="1"/>
    </row>
    <row r="37" spans="1:11">
      <c r="A37" s="1" t="s">
        <v>7</v>
      </c>
      <c r="B37" s="1"/>
      <c r="C37" s="1"/>
      <c r="D37" s="1"/>
    </row>
    <row r="38" spans="1:11">
      <c r="A38" s="1">
        <f>'Playing Schedule Div 1-6'!A38</f>
        <v>1</v>
      </c>
      <c r="B38" s="1" t="s">
        <v>2</v>
      </c>
      <c r="C38" s="1">
        <f>'Playing Schedule Div 1-6'!C38</f>
        <v>6</v>
      </c>
      <c r="D38" s="1"/>
      <c r="E38" t="str">
        <f ca="1">+INDEX(Teams!$C$4:$J$15,MATCH($A38,Teams!$B$4:$B$15,0),MATCH($E$1,Teams!$C$3:$J$3,0))</f>
        <v>Ambleside B</v>
      </c>
      <c r="F38" t="s">
        <v>2</v>
      </c>
      <c r="G38" t="str">
        <f ca="1">+INDEX(Teams!$C$4:$J$15,MATCH($C38,Teams!$B$4:$B$15,0),MATCH($E$1,Teams!$C$3:$J$3,0))</f>
        <v>Synergy A</v>
      </c>
    </row>
    <row r="39" spans="1:11">
      <c r="A39" s="1">
        <f>'Playing Schedule Div 1-6'!A39</f>
        <v>3</v>
      </c>
      <c r="B39" s="1" t="s">
        <v>2</v>
      </c>
      <c r="C39" s="1">
        <f>'Playing Schedule Div 1-6'!C39</f>
        <v>2</v>
      </c>
      <c r="D39" s="1"/>
      <c r="E39" t="str">
        <f ca="1">+INDEX(Teams!$C$4:$J$15,MATCH($A39,Teams!$B$4:$B$15,0),MATCH($E$1,Teams!$C$3:$J$3,0))</f>
        <v>Synergy B</v>
      </c>
      <c r="F39" t="s">
        <v>2</v>
      </c>
      <c r="G39" t="str">
        <f ca="1">+INDEX(Teams!$C$4:$J$15,MATCH($C39,Teams!$B$4:$B$15,0),MATCH($E$1,Teams!$C$3:$J$3,0))</f>
        <v>Ambleside A</v>
      </c>
    </row>
    <row r="40" spans="1:11">
      <c r="A40" s="1">
        <f>'Playing Schedule Div 1-6'!A40</f>
        <v>4</v>
      </c>
      <c r="B40" s="1" t="s">
        <v>2</v>
      </c>
      <c r="C40" s="1">
        <f>'Playing Schedule Div 1-6'!C40</f>
        <v>9</v>
      </c>
      <c r="D40" s="1"/>
      <c r="E40" t="str">
        <f ca="1">+INDEX(Teams!$C$4:$J$15,MATCH($A40,Teams!$B$4:$B$15,0),MATCH($E$1,Teams!$C$3:$J$3,0))</f>
        <v>Copsewood A</v>
      </c>
      <c r="F40" t="s">
        <v>2</v>
      </c>
      <c r="G40" t="str">
        <f ca="1">+INDEX(Teams!$C$4:$J$15,MATCH($C40,Teams!$B$4:$B$15,0),MATCH($E$1,Teams!$C$3:$J$3,0))</f>
        <v>Copsewood B</v>
      </c>
    </row>
    <row r="41" spans="1:11">
      <c r="A41" s="1">
        <f>'Playing Schedule Div 1-6'!A41</f>
        <v>10</v>
      </c>
      <c r="B41" s="1" t="s">
        <v>2</v>
      </c>
      <c r="C41" s="1">
        <f>'Playing Schedule Div 1-6'!C41</f>
        <v>5</v>
      </c>
      <c r="D41" s="1"/>
      <c r="E41" t="str">
        <f ca="1">+INDEX(Teams!$C$4:$J$15,MATCH($A41,Teams!$B$4:$B$15,0),MATCH($E$1,Teams!$C$3:$J$3,0))</f>
        <v>Highway A</v>
      </c>
      <c r="F41" t="s">
        <v>2</v>
      </c>
      <c r="G41" t="str">
        <f ca="1">+INDEX(Teams!$C$4:$J$15,MATCH($C41,Teams!$B$4:$B$15,0),MATCH($E$1,Teams!$C$3:$J$3,0))</f>
        <v>Leamington A</v>
      </c>
    </row>
    <row r="42" spans="1:11">
      <c r="A42" s="1">
        <f>'Playing Schedule Div 1-6'!A42</f>
        <v>7</v>
      </c>
      <c r="B42" s="1" t="s">
        <v>2</v>
      </c>
      <c r="C42" s="1">
        <f>'Playing Schedule Div 1-6'!C42</f>
        <v>8</v>
      </c>
      <c r="D42" s="1"/>
      <c r="E42" t="str">
        <f ca="1">+INDEX(Teams!$C$4:$J$15,MATCH($A42,Teams!$B$4:$B$15,0),MATCH($E$1,Teams!$C$3:$J$3,0))</f>
        <v>Henley A</v>
      </c>
      <c r="F42" t="s">
        <v>2</v>
      </c>
      <c r="G42" t="str">
        <f ca="1">+INDEX(Teams!$C$4:$J$15,MATCH($C42,Teams!$B$4:$B$15,0),MATCH($E$1,Teams!$C$3:$J$3,0))</f>
        <v>Bulkington A</v>
      </c>
    </row>
    <row r="43" spans="1:11">
      <c r="A43" s="1"/>
      <c r="B43" s="1"/>
      <c r="C43" s="1"/>
      <c r="D43" s="1"/>
    </row>
    <row r="44" spans="1:11">
      <c r="A44" s="1" t="s">
        <v>8</v>
      </c>
      <c r="B44" s="1"/>
      <c r="C44" s="1"/>
      <c r="D44" s="1"/>
    </row>
    <row r="45" spans="1:11">
      <c r="A45" s="1">
        <f>'Playing Schedule Div 1-6'!A45</f>
        <v>3</v>
      </c>
      <c r="B45" s="1" t="s">
        <v>2</v>
      </c>
      <c r="C45" s="1">
        <f>'Playing Schedule Div 1-6'!C45</f>
        <v>1</v>
      </c>
      <c r="D45" s="1"/>
      <c r="E45" t="str">
        <f ca="1">+INDEX(Teams!$C$4:$J$15,MATCH($A45,Teams!$B$4:$B$15,0),MATCH($E$1,Teams!$C$3:$J$3,0))</f>
        <v>Synergy B</v>
      </c>
      <c r="F45" t="s">
        <v>2</v>
      </c>
      <c r="G45" t="str">
        <f ca="1">+INDEX(Teams!$C$4:$J$15,MATCH($C45,Teams!$B$4:$B$15,0),MATCH($E$1,Teams!$C$3:$J$3,0))</f>
        <v>Ambleside B</v>
      </c>
      <c r="I45" s="3"/>
      <c r="J45" s="3"/>
      <c r="K45" s="3"/>
    </row>
    <row r="46" spans="1:11">
      <c r="A46" s="1">
        <f>'Playing Schedule Div 1-6'!A46</f>
        <v>2</v>
      </c>
      <c r="B46" s="1" t="s">
        <v>2</v>
      </c>
      <c r="C46" s="1">
        <f>'Playing Schedule Div 1-6'!C46</f>
        <v>4</v>
      </c>
      <c r="D46" s="1"/>
      <c r="E46" t="str">
        <f ca="1">+INDEX(Teams!$C$4:$J$15,MATCH($A46,Teams!$B$4:$B$15,0),MATCH($E$1,Teams!$C$3:$J$3,0))</f>
        <v>Ambleside A</v>
      </c>
      <c r="F46" t="s">
        <v>2</v>
      </c>
      <c r="G46" t="str">
        <f ca="1">+INDEX(Teams!$C$4:$J$15,MATCH($C46,Teams!$B$4:$B$15,0),MATCH($E$1,Teams!$C$3:$J$3,0))</f>
        <v>Copsewood A</v>
      </c>
      <c r="I46" s="3"/>
      <c r="J46" s="3"/>
      <c r="K46" s="3"/>
    </row>
    <row r="47" spans="1:11">
      <c r="A47" s="1">
        <f>'Playing Schedule Div 1-6'!A47</f>
        <v>5</v>
      </c>
      <c r="B47" s="1" t="s">
        <v>2</v>
      </c>
      <c r="C47" s="1">
        <f>'Playing Schedule Div 1-6'!C47</f>
        <v>7</v>
      </c>
      <c r="D47" s="1"/>
      <c r="E47" t="str">
        <f ca="1">+INDEX(Teams!$C$4:$J$15,MATCH($A47,Teams!$B$4:$B$15,0),MATCH($E$1,Teams!$C$3:$J$3,0))</f>
        <v>Leamington A</v>
      </c>
      <c r="F47" t="s">
        <v>2</v>
      </c>
      <c r="G47" t="str">
        <f ca="1">+INDEX(Teams!$C$4:$J$15,MATCH($C47,Teams!$B$4:$B$15,0),MATCH($E$1,Teams!$C$3:$J$3,0))</f>
        <v>Henley A</v>
      </c>
      <c r="I47" s="3"/>
      <c r="J47" s="3"/>
      <c r="K47" s="3"/>
    </row>
    <row r="48" spans="1:11">
      <c r="A48" s="1">
        <f>'Playing Schedule Div 1-6'!A48</f>
        <v>8</v>
      </c>
      <c r="B48" s="1" t="s">
        <v>2</v>
      </c>
      <c r="C48" s="1">
        <f>'Playing Schedule Div 1-6'!C48</f>
        <v>6</v>
      </c>
      <c r="D48" s="1"/>
      <c r="E48" t="str">
        <f ca="1">+INDEX(Teams!$C$4:$J$15,MATCH($A48,Teams!$B$4:$B$15,0),MATCH($E$1,Teams!$C$3:$J$3,0))</f>
        <v>Bulkington A</v>
      </c>
      <c r="F48" t="s">
        <v>2</v>
      </c>
      <c r="G48" t="str">
        <f ca="1">+INDEX(Teams!$C$4:$J$15,MATCH($C48,Teams!$B$4:$B$15,0),MATCH($E$1,Teams!$C$3:$J$3,0))</f>
        <v>Synergy A</v>
      </c>
      <c r="I48" s="3"/>
      <c r="J48" s="3"/>
      <c r="K48" s="3"/>
    </row>
    <row r="49" spans="1:11">
      <c r="A49" s="1">
        <f>'Playing Schedule Div 1-6'!A49</f>
        <v>9</v>
      </c>
      <c r="B49" s="1" t="s">
        <v>2</v>
      </c>
      <c r="C49" s="1">
        <f>'Playing Schedule Div 1-6'!C49</f>
        <v>10</v>
      </c>
      <c r="D49" s="1"/>
      <c r="E49" t="str">
        <f ca="1">+INDEX(Teams!$C$4:$J$15,MATCH($A49,Teams!$B$4:$B$15,0),MATCH($E$1,Teams!$C$3:$J$3,0))</f>
        <v>Copsewood B</v>
      </c>
      <c r="F49" t="s">
        <v>2</v>
      </c>
      <c r="G49" t="str">
        <f ca="1">+INDEX(Teams!$C$4:$J$15,MATCH($C49,Teams!$B$4:$B$15,0),MATCH($E$1,Teams!$C$3:$J$3,0))</f>
        <v>Highway A</v>
      </c>
      <c r="I49" s="3"/>
      <c r="J49" s="3"/>
      <c r="K49" s="3"/>
    </row>
    <row r="50" spans="1:11">
      <c r="A50" s="1"/>
      <c r="B50" s="1"/>
      <c r="C50" s="1"/>
      <c r="D50" s="1"/>
    </row>
    <row r="51" spans="1:11">
      <c r="A51" s="1" t="s">
        <v>9</v>
      </c>
      <c r="B51" s="1"/>
      <c r="C51" s="1"/>
      <c r="D51" s="1"/>
    </row>
    <row r="52" spans="1:11">
      <c r="A52" s="1">
        <f>'Playing Schedule Div 1-6'!A52</f>
        <v>1</v>
      </c>
      <c r="B52" s="1" t="s">
        <v>2</v>
      </c>
      <c r="C52" s="1">
        <f>'Playing Schedule Div 1-6'!C52</f>
        <v>9</v>
      </c>
      <c r="D52" s="3"/>
      <c r="E52" t="str">
        <f ca="1">+INDEX(Teams!$C$4:$J$15,MATCH($A52,Teams!$B$4:$B$15,0),MATCH($E$1,Teams!$C$3:$J$3,0))</f>
        <v>Ambleside B</v>
      </c>
      <c r="F52" t="s">
        <v>2</v>
      </c>
      <c r="G52" t="str">
        <f ca="1">+INDEX(Teams!$C$4:$J$15,MATCH($C52,Teams!$B$4:$B$15,0),MATCH($E$1,Teams!$C$3:$J$3,0))</f>
        <v>Copsewood B</v>
      </c>
      <c r="I52" s="1"/>
      <c r="J52" s="1"/>
      <c r="K52" s="1"/>
    </row>
    <row r="53" spans="1:11">
      <c r="A53" s="1">
        <f>'Playing Schedule Div 1-6'!A53</f>
        <v>10</v>
      </c>
      <c r="B53" s="1" t="s">
        <v>2</v>
      </c>
      <c r="C53" s="1">
        <f>'Playing Schedule Div 1-6'!C53</f>
        <v>2</v>
      </c>
      <c r="D53" s="3"/>
      <c r="E53" t="str">
        <f ca="1">+INDEX(Teams!$C$4:$J$15,MATCH($A53,Teams!$B$4:$B$15,0),MATCH($E$1,Teams!$C$3:$J$3,0))</f>
        <v>Highway A</v>
      </c>
      <c r="F53" t="s">
        <v>2</v>
      </c>
      <c r="G53" t="str">
        <f ca="1">+INDEX(Teams!$C$4:$J$15,MATCH($C53,Teams!$B$4:$B$15,0),MATCH($E$1,Teams!$C$3:$J$3,0))</f>
        <v>Ambleside A</v>
      </c>
      <c r="I53" s="1"/>
      <c r="J53" s="1"/>
      <c r="K53" s="1"/>
    </row>
    <row r="54" spans="1:11">
      <c r="A54" s="1">
        <f>'Playing Schedule Div 1-6'!A54</f>
        <v>4</v>
      </c>
      <c r="B54" s="1" t="s">
        <v>2</v>
      </c>
      <c r="C54" s="1">
        <f>'Playing Schedule Div 1-6'!C54</f>
        <v>3</v>
      </c>
      <c r="D54" s="3"/>
      <c r="E54" t="str">
        <f ca="1">+INDEX(Teams!$C$4:$J$15,MATCH($A54,Teams!$B$4:$B$15,0),MATCH($E$1,Teams!$C$3:$J$3,0))</f>
        <v>Copsewood A</v>
      </c>
      <c r="F54" t="s">
        <v>2</v>
      </c>
      <c r="G54" t="str">
        <f ca="1">+INDEX(Teams!$C$4:$J$15,MATCH($C54,Teams!$B$4:$B$15,0),MATCH($E$1,Teams!$C$3:$J$3,0))</f>
        <v>Synergy B</v>
      </c>
      <c r="I54" s="1"/>
      <c r="J54" s="1"/>
      <c r="K54" s="1"/>
    </row>
    <row r="55" spans="1:11">
      <c r="A55" s="1">
        <f>'Playing Schedule Div 1-6'!A55</f>
        <v>5</v>
      </c>
      <c r="B55" s="1" t="s">
        <v>2</v>
      </c>
      <c r="C55" s="1">
        <f>'Playing Schedule Div 1-6'!C55</f>
        <v>8</v>
      </c>
      <c r="D55" s="3"/>
      <c r="E55" t="str">
        <f ca="1">+INDEX(Teams!$C$4:$J$15,MATCH($A55,Teams!$B$4:$B$15,0),MATCH($E$1,Teams!$C$3:$J$3,0))</f>
        <v>Leamington A</v>
      </c>
      <c r="F55" t="s">
        <v>2</v>
      </c>
      <c r="G55" t="str">
        <f ca="1">+INDEX(Teams!$C$4:$J$15,MATCH($C55,Teams!$B$4:$B$15,0),MATCH($E$1,Teams!$C$3:$J$3,0))</f>
        <v>Bulkington A</v>
      </c>
      <c r="I55" s="1"/>
      <c r="J55" s="1"/>
      <c r="K55" s="1"/>
    </row>
    <row r="56" spans="1:11">
      <c r="A56" s="1">
        <f>'Playing Schedule Div 1-6'!A56</f>
        <v>6</v>
      </c>
      <c r="B56" s="1" t="s">
        <v>2</v>
      </c>
      <c r="C56" s="1">
        <f>'Playing Schedule Div 1-6'!C56</f>
        <v>7</v>
      </c>
      <c r="D56" s="3"/>
      <c r="E56" t="str">
        <f ca="1">+INDEX(Teams!$C$4:$J$15,MATCH($A56,Teams!$B$4:$B$15,0),MATCH($E$1,Teams!$C$3:$J$3,0))</f>
        <v>Synergy A</v>
      </c>
      <c r="F56" t="s">
        <v>2</v>
      </c>
      <c r="G56" t="str">
        <f ca="1">+INDEX(Teams!$C$4:$J$15,MATCH($C56,Teams!$B$4:$B$15,0),MATCH($E$1,Teams!$C$3:$J$3,0))</f>
        <v>Henley A</v>
      </c>
      <c r="I56" s="1"/>
      <c r="J56" s="1"/>
      <c r="K56" s="1"/>
    </row>
    <row r="57" spans="1:11">
      <c r="A57" s="3"/>
      <c r="B57" s="3"/>
      <c r="C57" s="3"/>
      <c r="D57" s="3"/>
    </row>
    <row r="58" spans="1:11">
      <c r="A58" s="3" t="s">
        <v>10</v>
      </c>
      <c r="B58" s="3"/>
      <c r="C58" s="3"/>
      <c r="D58" s="3"/>
    </row>
    <row r="59" spans="1:11">
      <c r="A59" s="1">
        <f>'Playing Schedule Div 1-6'!A59</f>
        <v>10</v>
      </c>
      <c r="B59" s="1" t="s">
        <v>2</v>
      </c>
      <c r="C59" s="1">
        <f>'Playing Schedule Div 1-6'!C59</f>
        <v>1</v>
      </c>
      <c r="D59" s="3"/>
      <c r="E59" t="str">
        <f ca="1">+INDEX(Teams!$C$4:$J$15,MATCH($A59,Teams!$B$4:$B$15,0),MATCH($E$1,Teams!$C$3:$J$3,0))</f>
        <v>Highway A</v>
      </c>
      <c r="F59" t="s">
        <v>2</v>
      </c>
      <c r="G59" t="str">
        <f ca="1">+INDEX(Teams!$C$4:$J$15,MATCH($C59,Teams!$B$4:$B$15,0),MATCH($E$1,Teams!$C$3:$J$3,0))</f>
        <v>Ambleside B</v>
      </c>
    </row>
    <row r="60" spans="1:11">
      <c r="A60" s="1">
        <f>'Playing Schedule Div 1-6'!A60</f>
        <v>2</v>
      </c>
      <c r="B60" s="1" t="s">
        <v>2</v>
      </c>
      <c r="C60" s="1">
        <f>'Playing Schedule Div 1-6'!C60</f>
        <v>5</v>
      </c>
      <c r="D60" s="3"/>
      <c r="E60" t="str">
        <f ca="1">+INDEX(Teams!$C$4:$J$15,MATCH($A60,Teams!$B$4:$B$15,0),MATCH($E$1,Teams!$C$3:$J$3,0))</f>
        <v>Ambleside A</v>
      </c>
      <c r="F60" t="s">
        <v>2</v>
      </c>
      <c r="G60" t="str">
        <f ca="1">+INDEX(Teams!$C$4:$J$15,MATCH($C60,Teams!$B$4:$B$15,0),MATCH($E$1,Teams!$C$3:$J$3,0))</f>
        <v>Leamington A</v>
      </c>
    </row>
    <row r="61" spans="1:11">
      <c r="A61" s="1">
        <f>'Playing Schedule Div 1-6'!A61</f>
        <v>3</v>
      </c>
      <c r="B61" s="1" t="s">
        <v>2</v>
      </c>
      <c r="C61" s="1">
        <f>'Playing Schedule Div 1-6'!C61</f>
        <v>6</v>
      </c>
      <c r="D61" s="3"/>
      <c r="E61" t="str">
        <f ca="1">+INDEX(Teams!$C$4:$J$15,MATCH($A61,Teams!$B$4:$B$15,0),MATCH($E$1,Teams!$C$3:$J$3,0))</f>
        <v>Synergy B</v>
      </c>
      <c r="F61" t="s">
        <v>2</v>
      </c>
      <c r="G61" t="str">
        <f ca="1">+INDEX(Teams!$C$4:$J$15,MATCH($C61,Teams!$B$4:$B$15,0),MATCH($E$1,Teams!$C$3:$J$3,0))</f>
        <v>Synergy A</v>
      </c>
    </row>
    <row r="62" spans="1:11">
      <c r="A62" s="1">
        <f>'Playing Schedule Div 1-6'!A62</f>
        <v>7</v>
      </c>
      <c r="B62" s="1" t="s">
        <v>2</v>
      </c>
      <c r="C62" s="1">
        <f>'Playing Schedule Div 1-6'!C62</f>
        <v>4</v>
      </c>
      <c r="D62" s="3"/>
      <c r="E62" t="str">
        <f ca="1">+INDEX(Teams!$C$4:$J$15,MATCH($A62,Teams!$B$4:$B$15,0),MATCH($E$1,Teams!$C$3:$J$3,0))</f>
        <v>Henley A</v>
      </c>
      <c r="F62" t="s">
        <v>2</v>
      </c>
      <c r="G62" t="str">
        <f ca="1">+INDEX(Teams!$C$4:$J$15,MATCH($C62,Teams!$B$4:$B$15,0),MATCH($E$1,Teams!$C$3:$J$3,0))</f>
        <v>Copsewood A</v>
      </c>
    </row>
    <row r="63" spans="1:11">
      <c r="A63" s="1">
        <f>'Playing Schedule Div 1-6'!A63</f>
        <v>9</v>
      </c>
      <c r="B63" s="1" t="s">
        <v>2</v>
      </c>
      <c r="C63" s="1">
        <f>'Playing Schedule Div 1-6'!C63</f>
        <v>8</v>
      </c>
      <c r="D63" s="3"/>
      <c r="E63" t="str">
        <f ca="1">+INDEX(Teams!$C$4:$J$15,MATCH($A63,Teams!$B$4:$B$15,0),MATCH($E$1,Teams!$C$3:$J$3,0))</f>
        <v>Copsewood B</v>
      </c>
      <c r="F63" t="s">
        <v>2</v>
      </c>
      <c r="G63" t="str">
        <f ca="1">+INDEX(Teams!$C$4:$J$15,MATCH($C63,Teams!$B$4:$B$15,0),MATCH($E$1,Teams!$C$3:$J$3,0))</f>
        <v>Bulkington A</v>
      </c>
    </row>
    <row r="64" spans="1:11">
      <c r="A64" s="3"/>
      <c r="B64" s="3"/>
      <c r="C64" s="3"/>
      <c r="D64" s="3"/>
    </row>
    <row r="65" spans="1:7">
      <c r="A65" s="1" t="s">
        <v>11</v>
      </c>
      <c r="B65" s="1"/>
      <c r="C65" s="1"/>
      <c r="D65" s="1"/>
    </row>
    <row r="66" spans="1:7">
      <c r="A66" s="1">
        <f>'Playing Schedule Div 1-6'!A66</f>
        <v>1</v>
      </c>
      <c r="B66" s="1" t="s">
        <v>2</v>
      </c>
      <c r="C66" s="1">
        <f>'Playing Schedule Div 1-6'!C66</f>
        <v>7</v>
      </c>
      <c r="D66" s="1"/>
      <c r="E66" t="str">
        <f ca="1">+INDEX(Teams!$C$4:$J$15,MATCH($A66,Teams!$B$4:$B$15,0),MATCH($E$1,Teams!$C$3:$J$3,0))</f>
        <v>Ambleside B</v>
      </c>
      <c r="F66" t="s">
        <v>2</v>
      </c>
      <c r="G66" t="str">
        <f ca="1">+INDEX(Teams!$C$4:$J$15,MATCH($C66,Teams!$B$4:$B$15,0),MATCH($E$1,Teams!$C$3:$J$3,0))</f>
        <v>Henley A</v>
      </c>
    </row>
    <row r="67" spans="1:7">
      <c r="A67" s="1">
        <f>'Playing Schedule Div 1-6'!A67</f>
        <v>6</v>
      </c>
      <c r="B67" s="1" t="s">
        <v>2</v>
      </c>
      <c r="C67" s="1">
        <f>'Playing Schedule Div 1-6'!C67</f>
        <v>2</v>
      </c>
      <c r="D67" s="1"/>
      <c r="E67" t="str">
        <f ca="1">+INDEX(Teams!$C$4:$J$15,MATCH($A67,Teams!$B$4:$B$15,0),MATCH($E$1,Teams!$C$3:$J$3,0))</f>
        <v>Synergy A</v>
      </c>
      <c r="F67" t="s">
        <v>2</v>
      </c>
      <c r="G67" t="str">
        <f ca="1">+INDEX(Teams!$C$4:$J$15,MATCH($C67,Teams!$B$4:$B$15,0),MATCH($E$1,Teams!$C$3:$J$3,0))</f>
        <v>Ambleside A</v>
      </c>
    </row>
    <row r="68" spans="1:7">
      <c r="A68" s="1">
        <f>'Playing Schedule Div 1-6'!A68</f>
        <v>9</v>
      </c>
      <c r="B68" s="1" t="s">
        <v>2</v>
      </c>
      <c r="C68" s="1">
        <f>'Playing Schedule Div 1-6'!C68</f>
        <v>3</v>
      </c>
      <c r="D68" s="1"/>
      <c r="E68" t="str">
        <f ca="1">+INDEX(Teams!$C$4:$J$15,MATCH($A68,Teams!$B$4:$B$15,0),MATCH($E$1,Teams!$C$3:$J$3,0))</f>
        <v>Copsewood B</v>
      </c>
      <c r="F68" t="s">
        <v>2</v>
      </c>
      <c r="G68" t="str">
        <f ca="1">+INDEX(Teams!$C$4:$J$15,MATCH($C68,Teams!$B$4:$B$15,0),MATCH($E$1,Teams!$C$3:$J$3,0))</f>
        <v>Synergy B</v>
      </c>
    </row>
    <row r="69" spans="1:7">
      <c r="A69" s="1">
        <f>'Playing Schedule Div 1-6'!A69</f>
        <v>5</v>
      </c>
      <c r="B69" s="1" t="s">
        <v>2</v>
      </c>
      <c r="C69" s="1">
        <f>'Playing Schedule Div 1-6'!C69</f>
        <v>4</v>
      </c>
      <c r="D69" s="1"/>
      <c r="E69" t="str">
        <f ca="1">+INDEX(Teams!$C$4:$J$15,MATCH($A69,Teams!$B$4:$B$15,0),MATCH($E$1,Teams!$C$3:$J$3,0))</f>
        <v>Leamington A</v>
      </c>
      <c r="F69" t="s">
        <v>2</v>
      </c>
      <c r="G69" t="str">
        <f ca="1">+INDEX(Teams!$C$4:$J$15,MATCH($C69,Teams!$B$4:$B$15,0),MATCH($E$1,Teams!$C$3:$J$3,0))</f>
        <v>Copsewood A</v>
      </c>
    </row>
    <row r="70" spans="1:7">
      <c r="A70" s="1">
        <f>'Playing Schedule Div 1-6'!A70</f>
        <v>10</v>
      </c>
      <c r="B70" s="1" t="s">
        <v>2</v>
      </c>
      <c r="C70" s="1">
        <f>'Playing Schedule Div 1-6'!C70</f>
        <v>8</v>
      </c>
      <c r="D70" s="1"/>
      <c r="E70" t="str">
        <f ca="1">+INDEX(Teams!$C$4:$J$15,MATCH($A70,Teams!$B$4:$B$15,0),MATCH($E$1,Teams!$C$3:$J$3,0))</f>
        <v>Highway A</v>
      </c>
      <c r="F70" t="s">
        <v>2</v>
      </c>
      <c r="G70" t="str">
        <f ca="1">+INDEX(Teams!$C$4:$J$15,MATCH($C70,Teams!$B$4:$B$15,0),MATCH($E$1,Teams!$C$3:$J$3,0))</f>
        <v>Bulkington A</v>
      </c>
    </row>
    <row r="71" spans="1:7">
      <c r="A71" s="1"/>
      <c r="B71" s="1"/>
      <c r="C71" s="1"/>
      <c r="D71" s="1"/>
    </row>
    <row r="72" spans="1:7">
      <c r="A72" s="1" t="s">
        <v>12</v>
      </c>
      <c r="B72" s="1"/>
      <c r="C72" s="1"/>
      <c r="D72" s="1"/>
    </row>
    <row r="73" spans="1:7">
      <c r="A73" s="1">
        <f>'Playing Schedule Div 1-6'!A122</f>
        <v>1</v>
      </c>
      <c r="B73" s="1" t="s">
        <v>2</v>
      </c>
      <c r="C73" s="1">
        <f>'Playing Schedule Div 1-6'!C122</f>
        <v>10</v>
      </c>
      <c r="D73" s="1"/>
      <c r="E73" t="str">
        <f ca="1">+INDEX(Teams!$C$4:$J$15,MATCH($A73,Teams!$B$4:$B$15,0),MATCH($E$1,Teams!$C$3:$J$3,0))</f>
        <v>Ambleside B</v>
      </c>
      <c r="F73" t="s">
        <v>2</v>
      </c>
      <c r="G73" t="str">
        <f ca="1">+INDEX(Teams!$C$4:$J$15,MATCH($C73,Teams!$B$4:$B$15,0),MATCH($E$1,Teams!$C$3:$J$3,0))</f>
        <v>Highway A</v>
      </c>
    </row>
    <row r="74" spans="1:7">
      <c r="A74" s="1">
        <f>'Playing Schedule Div 1-6'!A123</f>
        <v>5</v>
      </c>
      <c r="B74" s="1" t="s">
        <v>2</v>
      </c>
      <c r="C74" s="1">
        <f>'Playing Schedule Div 1-6'!C123</f>
        <v>2</v>
      </c>
      <c r="D74" s="1"/>
      <c r="E74" t="str">
        <f ca="1">+INDEX(Teams!$C$4:$J$15,MATCH($A74,Teams!$B$4:$B$15,0),MATCH($E$1,Teams!$C$3:$J$3,0))</f>
        <v>Leamington A</v>
      </c>
      <c r="F74" t="s">
        <v>2</v>
      </c>
      <c r="G74" t="str">
        <f ca="1">+INDEX(Teams!$C$4:$J$15,MATCH($C74,Teams!$B$4:$B$15,0),MATCH($E$1,Teams!$C$3:$J$3,0))</f>
        <v>Ambleside A</v>
      </c>
    </row>
    <row r="75" spans="1:7">
      <c r="A75" s="1">
        <f>'Playing Schedule Div 1-6'!A124</f>
        <v>6</v>
      </c>
      <c r="B75" s="1" t="s">
        <v>2</v>
      </c>
      <c r="C75" s="1">
        <f>'Playing Schedule Div 1-6'!C124</f>
        <v>3</v>
      </c>
      <c r="D75" s="1"/>
      <c r="E75" t="str">
        <f ca="1">+INDEX(Teams!$C$4:$J$15,MATCH($A75,Teams!$B$4:$B$15,0),MATCH($E$1,Teams!$C$3:$J$3,0))</f>
        <v>Synergy A</v>
      </c>
      <c r="F75" t="s">
        <v>2</v>
      </c>
      <c r="G75" t="str">
        <f ca="1">+INDEX(Teams!$C$4:$J$15,MATCH($C75,Teams!$B$4:$B$15,0),MATCH($E$1,Teams!$C$3:$J$3,0))</f>
        <v>Synergy B</v>
      </c>
    </row>
    <row r="76" spans="1:7">
      <c r="A76" s="1">
        <f>'Playing Schedule Div 1-6'!A125</f>
        <v>4</v>
      </c>
      <c r="B76" s="1" t="s">
        <v>2</v>
      </c>
      <c r="C76" s="1">
        <f>'Playing Schedule Div 1-6'!C125</f>
        <v>7</v>
      </c>
      <c r="D76" s="1"/>
      <c r="E76" t="str">
        <f ca="1">+INDEX(Teams!$C$4:$J$15,MATCH($A76,Teams!$B$4:$B$15,0),MATCH($E$1,Teams!$C$3:$J$3,0))</f>
        <v>Copsewood A</v>
      </c>
      <c r="F76" t="s">
        <v>2</v>
      </c>
      <c r="G76" t="str">
        <f ca="1">+INDEX(Teams!$C$4:$J$15,MATCH($C76,Teams!$B$4:$B$15,0),MATCH($E$1,Teams!$C$3:$J$3,0))</f>
        <v>Henley A</v>
      </c>
    </row>
    <row r="77" spans="1:7">
      <c r="A77" s="1">
        <f>'Playing Schedule Div 1-6'!A126</f>
        <v>8</v>
      </c>
      <c r="B77" s="1" t="s">
        <v>2</v>
      </c>
      <c r="C77" s="1">
        <f>'Playing Schedule Div 1-6'!C126</f>
        <v>9</v>
      </c>
      <c r="D77" s="1"/>
      <c r="E77" t="str">
        <f ca="1">+INDEX(Teams!$C$4:$J$15,MATCH($A77,Teams!$B$4:$B$15,0),MATCH($E$1,Teams!$C$3:$J$3,0))</f>
        <v>Bulkington A</v>
      </c>
      <c r="F77" t="s">
        <v>2</v>
      </c>
      <c r="G77" t="str">
        <f ca="1">+INDEX(Teams!$C$4:$J$15,MATCH($C77,Teams!$B$4:$B$15,0),MATCH($E$1,Teams!$C$3:$J$3,0))</f>
        <v>Copsewood B</v>
      </c>
    </row>
    <row r="78" spans="1:7">
      <c r="A78" s="1"/>
      <c r="B78" s="1"/>
      <c r="C78" s="1"/>
      <c r="D78" s="1"/>
    </row>
    <row r="79" spans="1:7">
      <c r="A79" s="1" t="s">
        <v>13</v>
      </c>
      <c r="B79" s="1"/>
      <c r="C79" s="1"/>
      <c r="D79" s="1"/>
    </row>
    <row r="80" spans="1:7">
      <c r="A80" s="1">
        <f>'Playing Schedule Div 1-6'!A80</f>
        <v>4</v>
      </c>
      <c r="B80" s="1" t="s">
        <v>2</v>
      </c>
      <c r="C80" s="1">
        <f>'Playing Schedule Div 1-6'!C80</f>
        <v>1</v>
      </c>
      <c r="D80" s="1"/>
      <c r="E80" t="str">
        <f ca="1">+INDEX(Teams!$C$4:$J$15,MATCH($A80,Teams!$B$4:$B$15,0),MATCH($E$1,Teams!$C$3:$J$3,0))</f>
        <v>Copsewood A</v>
      </c>
      <c r="F80" t="s">
        <v>2</v>
      </c>
      <c r="G80" t="str">
        <f ca="1">+INDEX(Teams!$C$4:$J$15,MATCH($C80,Teams!$B$4:$B$15,0),MATCH($E$1,Teams!$C$3:$J$3,0))</f>
        <v>Ambleside B</v>
      </c>
    </row>
    <row r="81" spans="1:7">
      <c r="A81" s="1">
        <f>'Playing Schedule Div 1-6'!A81</f>
        <v>2</v>
      </c>
      <c r="B81" s="1" t="s">
        <v>2</v>
      </c>
      <c r="C81" s="1">
        <f>'Playing Schedule Div 1-6'!C81</f>
        <v>7</v>
      </c>
      <c r="D81" s="1"/>
      <c r="E81" t="str">
        <f ca="1">+INDEX(Teams!$C$4:$J$15,MATCH($A81,Teams!$B$4:$B$15,0),MATCH($E$1,Teams!$C$3:$J$3,0))</f>
        <v>Ambleside A</v>
      </c>
      <c r="F81" t="s">
        <v>2</v>
      </c>
      <c r="G81" t="str">
        <f ca="1">+INDEX(Teams!$C$4:$J$15,MATCH($C81,Teams!$B$4:$B$15,0),MATCH($E$1,Teams!$C$3:$J$3,0))</f>
        <v>Henley A</v>
      </c>
    </row>
    <row r="82" spans="1:7">
      <c r="A82" s="1">
        <f>'Playing Schedule Div 1-6'!A82</f>
        <v>3</v>
      </c>
      <c r="B82" s="1" t="s">
        <v>2</v>
      </c>
      <c r="C82" s="1">
        <f>'Playing Schedule Div 1-6'!C82</f>
        <v>8</v>
      </c>
      <c r="D82" s="1"/>
      <c r="E82" t="str">
        <f ca="1">+INDEX(Teams!$C$4:$J$15,MATCH($A82,Teams!$B$4:$B$15,0),MATCH($E$1,Teams!$C$3:$J$3,0))</f>
        <v>Synergy B</v>
      </c>
      <c r="F82" t="s">
        <v>2</v>
      </c>
      <c r="G82" t="str">
        <f ca="1">+INDEX(Teams!$C$4:$J$15,MATCH($C82,Teams!$B$4:$B$15,0),MATCH($E$1,Teams!$C$3:$J$3,0))</f>
        <v>Bulkington A</v>
      </c>
    </row>
    <row r="83" spans="1:7">
      <c r="A83" s="1">
        <f>'Playing Schedule Div 1-6'!A83</f>
        <v>5</v>
      </c>
      <c r="B83" s="1" t="s">
        <v>2</v>
      </c>
      <c r="C83" s="1">
        <f>'Playing Schedule Div 1-6'!C83</f>
        <v>9</v>
      </c>
      <c r="D83" s="1"/>
      <c r="E83" t="str">
        <f ca="1">+INDEX(Teams!$C$4:$J$15,MATCH($A83,Teams!$B$4:$B$15,0),MATCH($E$1,Teams!$C$3:$J$3,0))</f>
        <v>Leamington A</v>
      </c>
      <c r="F83" t="s">
        <v>2</v>
      </c>
      <c r="G83" t="str">
        <f ca="1">+INDEX(Teams!$C$4:$J$15,MATCH($C83,Teams!$B$4:$B$15,0),MATCH($E$1,Teams!$C$3:$J$3,0))</f>
        <v>Copsewood B</v>
      </c>
    </row>
    <row r="84" spans="1:7">
      <c r="A84" s="1">
        <f>'Playing Schedule Div 1-6'!A84</f>
        <v>10</v>
      </c>
      <c r="B84" s="1" t="s">
        <v>2</v>
      </c>
      <c r="C84" s="1">
        <f>'Playing Schedule Div 1-6'!C84</f>
        <v>6</v>
      </c>
      <c r="D84" s="1"/>
      <c r="E84" t="str">
        <f ca="1">+INDEX(Teams!$C$4:$J$15,MATCH($A84,Teams!$B$4:$B$15,0),MATCH($E$1,Teams!$C$3:$J$3,0))</f>
        <v>Highway A</v>
      </c>
      <c r="F84" t="s">
        <v>2</v>
      </c>
      <c r="G84" t="str">
        <f ca="1">+INDEX(Teams!$C$4:$J$15,MATCH($C84,Teams!$B$4:$B$15,0),MATCH($E$1,Teams!$C$3:$J$3,0))</f>
        <v>Synergy A</v>
      </c>
    </row>
    <row r="85" spans="1:7">
      <c r="A85" s="1"/>
      <c r="B85" s="1"/>
      <c r="C85" s="1"/>
      <c r="D85" s="1"/>
    </row>
    <row r="86" spans="1:7">
      <c r="A86" s="1" t="s">
        <v>14</v>
      </c>
      <c r="B86" s="1"/>
      <c r="C86" s="1"/>
      <c r="D86" s="1"/>
    </row>
    <row r="87" spans="1:7">
      <c r="A87" s="1">
        <f>'Playing Schedule Div 1-6'!A87</f>
        <v>1</v>
      </c>
      <c r="B87" s="1" t="s">
        <v>2</v>
      </c>
      <c r="C87" s="1">
        <f>'Playing Schedule Div 1-6'!C87</f>
        <v>8</v>
      </c>
      <c r="D87" s="1"/>
      <c r="E87" t="str">
        <f ca="1">+INDEX(Teams!$C$4:$J$15,MATCH($A87,Teams!$B$4:$B$15,0),MATCH($E$1,Teams!$C$3:$J$3,0))</f>
        <v>Ambleside B</v>
      </c>
      <c r="F87" t="s">
        <v>2</v>
      </c>
      <c r="G87" t="str">
        <f ca="1">+INDEX(Teams!$C$4:$J$15,MATCH($C87,Teams!$B$4:$B$15,0),MATCH($E$1,Teams!$C$3:$J$3,0))</f>
        <v>Bulkington A</v>
      </c>
    </row>
    <row r="88" spans="1:7">
      <c r="A88" s="1">
        <f>'Playing Schedule Div 1-6'!A88</f>
        <v>9</v>
      </c>
      <c r="B88" s="1" t="s">
        <v>2</v>
      </c>
      <c r="C88" s="1">
        <f>'Playing Schedule Div 1-6'!C88</f>
        <v>2</v>
      </c>
      <c r="D88" s="1"/>
      <c r="E88" t="str">
        <f ca="1">+INDEX(Teams!$C$4:$J$15,MATCH($A88,Teams!$B$4:$B$15,0),MATCH($E$1,Teams!$C$3:$J$3,0))</f>
        <v>Copsewood B</v>
      </c>
      <c r="F88" t="s">
        <v>2</v>
      </c>
      <c r="G88" t="str">
        <f ca="1">+INDEX(Teams!$C$4:$J$15,MATCH($C88,Teams!$B$4:$B$15,0),MATCH($E$1,Teams!$C$3:$J$3,0))</f>
        <v>Ambleside A</v>
      </c>
    </row>
    <row r="89" spans="1:7">
      <c r="A89" s="1">
        <f>'Playing Schedule Div 1-6'!A89</f>
        <v>7</v>
      </c>
      <c r="B89" s="1" t="s">
        <v>2</v>
      </c>
      <c r="C89" s="1">
        <f>'Playing Schedule Div 1-6'!C89</f>
        <v>3</v>
      </c>
      <c r="D89" s="1"/>
      <c r="E89" t="str">
        <f ca="1">+INDEX(Teams!$C$4:$J$15,MATCH($A89,Teams!$B$4:$B$15,0),MATCH($E$1,Teams!$C$3:$J$3,0))</f>
        <v>Henley A</v>
      </c>
      <c r="F89" t="s">
        <v>2</v>
      </c>
      <c r="G89" t="str">
        <f ca="1">+INDEX(Teams!$C$4:$J$15,MATCH($C89,Teams!$B$4:$B$15,0),MATCH($E$1,Teams!$C$3:$J$3,0))</f>
        <v>Synergy B</v>
      </c>
    </row>
    <row r="90" spans="1:7">
      <c r="A90" s="1">
        <f>'Playing Schedule Div 1-6'!A90</f>
        <v>10</v>
      </c>
      <c r="B90" s="1" t="s">
        <v>2</v>
      </c>
      <c r="C90" s="1">
        <f>'Playing Schedule Div 1-6'!C90</f>
        <v>4</v>
      </c>
      <c r="D90" s="1"/>
      <c r="E90" t="str">
        <f ca="1">+INDEX(Teams!$C$4:$J$15,MATCH($A90,Teams!$B$4:$B$15,0),MATCH($E$1,Teams!$C$3:$J$3,0))</f>
        <v>Highway A</v>
      </c>
      <c r="F90" t="s">
        <v>2</v>
      </c>
      <c r="G90" t="str">
        <f ca="1">+INDEX(Teams!$C$4:$J$15,MATCH($C90,Teams!$B$4:$B$15,0),MATCH($E$1,Teams!$C$3:$J$3,0))</f>
        <v>Copsewood A</v>
      </c>
    </row>
    <row r="91" spans="1:7">
      <c r="A91" s="1">
        <f>'Playing Schedule Div 1-6'!A91</f>
        <v>6</v>
      </c>
      <c r="B91" s="1" t="s">
        <v>2</v>
      </c>
      <c r="C91" s="1">
        <f>'Playing Schedule Div 1-6'!C91</f>
        <v>5</v>
      </c>
      <c r="D91" s="1"/>
      <c r="E91" t="str">
        <f ca="1">+INDEX(Teams!$C$4:$J$15,MATCH($A91,Teams!$B$4:$B$15,0),MATCH($E$1,Teams!$C$3:$J$3,0))</f>
        <v>Synergy A</v>
      </c>
      <c r="F91" t="s">
        <v>2</v>
      </c>
      <c r="G91" t="str">
        <f ca="1">+INDEX(Teams!$C$4:$J$15,MATCH($C91,Teams!$B$4:$B$15,0),MATCH($E$1,Teams!$C$3:$J$3,0))</f>
        <v>Leamington A</v>
      </c>
    </row>
    <row r="92" spans="1:7">
      <c r="A92" s="1"/>
      <c r="B92" s="1"/>
      <c r="C92" s="1"/>
      <c r="D92" s="1"/>
    </row>
    <row r="93" spans="1:7">
      <c r="A93" s="1" t="s">
        <v>15</v>
      </c>
      <c r="B93" s="1"/>
      <c r="C93" s="1"/>
      <c r="D93" s="1"/>
    </row>
    <row r="94" spans="1:7">
      <c r="A94" s="1">
        <f>'Playing Schedule Div 1-6'!A94</f>
        <v>1</v>
      </c>
      <c r="B94" s="1" t="s">
        <v>2</v>
      </c>
      <c r="C94" s="1">
        <f>'Playing Schedule Div 1-6'!C94</f>
        <v>5</v>
      </c>
      <c r="D94" s="1"/>
      <c r="E94" t="str">
        <f ca="1">+INDEX(Teams!$C$4:$J$15,MATCH($A94,Teams!$B$4:$B$15,0),MATCH($E$1,Teams!$C$3:$J$3,0))</f>
        <v>Ambleside B</v>
      </c>
      <c r="F94" t="s">
        <v>2</v>
      </c>
      <c r="G94" t="str">
        <f ca="1">+INDEX(Teams!$C$4:$J$15,MATCH($C94,Teams!$B$4:$B$15,0),MATCH($E$1,Teams!$C$3:$J$3,0))</f>
        <v>Leamington A</v>
      </c>
    </row>
    <row r="95" spans="1:7">
      <c r="A95" s="1">
        <f>'Playing Schedule Div 1-6'!A95</f>
        <v>8</v>
      </c>
      <c r="B95" s="1" t="s">
        <v>2</v>
      </c>
      <c r="C95" s="1">
        <f>'Playing Schedule Div 1-6'!C95</f>
        <v>2</v>
      </c>
      <c r="D95" s="1"/>
      <c r="E95" t="str">
        <f ca="1">+INDEX(Teams!$C$4:$J$15,MATCH($A95,Teams!$B$4:$B$15,0),MATCH($E$1,Teams!$C$3:$J$3,0))</f>
        <v>Bulkington A</v>
      </c>
      <c r="F95" t="s">
        <v>2</v>
      </c>
      <c r="G95" t="str">
        <f ca="1">+INDEX(Teams!$C$4:$J$15,MATCH($C95,Teams!$B$4:$B$15,0),MATCH($E$1,Teams!$C$3:$J$3,0))</f>
        <v>Ambleside A</v>
      </c>
    </row>
    <row r="96" spans="1:7">
      <c r="A96" s="1">
        <f>'Playing Schedule Div 1-6'!A96</f>
        <v>3</v>
      </c>
      <c r="B96" s="1" t="s">
        <v>2</v>
      </c>
      <c r="C96" s="1">
        <f>'Playing Schedule Div 1-6'!C96</f>
        <v>10</v>
      </c>
      <c r="D96" s="1"/>
      <c r="E96" t="str">
        <f ca="1">+INDEX(Teams!$C$4:$J$15,MATCH($A96,Teams!$B$4:$B$15,0),MATCH($E$1,Teams!$C$3:$J$3,0))</f>
        <v>Synergy B</v>
      </c>
      <c r="F96" t="s">
        <v>2</v>
      </c>
      <c r="G96" t="str">
        <f ca="1">+INDEX(Teams!$C$4:$J$15,MATCH($C96,Teams!$B$4:$B$15,0),MATCH($E$1,Teams!$C$3:$J$3,0))</f>
        <v>Highway A</v>
      </c>
    </row>
    <row r="97" spans="1:7">
      <c r="A97" s="1">
        <f>'Playing Schedule Div 1-6'!A97</f>
        <v>4</v>
      </c>
      <c r="B97" s="1" t="s">
        <v>2</v>
      </c>
      <c r="C97" s="1">
        <f>'Playing Schedule Div 1-6'!C97</f>
        <v>6</v>
      </c>
      <c r="D97" s="1"/>
      <c r="E97" t="str">
        <f ca="1">+INDEX(Teams!$C$4:$J$15,MATCH($A97,Teams!$B$4:$B$15,0),MATCH($E$1,Teams!$C$3:$J$3,0))</f>
        <v>Copsewood A</v>
      </c>
      <c r="F97" t="s">
        <v>2</v>
      </c>
      <c r="G97" t="str">
        <f ca="1">+INDEX(Teams!$C$4:$J$15,MATCH($C97,Teams!$B$4:$B$15,0),MATCH($E$1,Teams!$C$3:$J$3,0))</f>
        <v>Synergy A</v>
      </c>
    </row>
    <row r="98" spans="1:7">
      <c r="A98" s="1">
        <f>'Playing Schedule Div 1-6'!A98</f>
        <v>7</v>
      </c>
      <c r="B98" s="1" t="s">
        <v>2</v>
      </c>
      <c r="C98" s="1">
        <f>'Playing Schedule Div 1-6'!C98</f>
        <v>9</v>
      </c>
      <c r="D98" s="1"/>
      <c r="E98" t="str">
        <f ca="1">+INDEX(Teams!$C$4:$J$15,MATCH($A98,Teams!$B$4:$B$15,0),MATCH($E$1,Teams!$C$3:$J$3,0))</f>
        <v>Henley A</v>
      </c>
      <c r="F98" t="s">
        <v>2</v>
      </c>
      <c r="G98" t="str">
        <f ca="1">+INDEX(Teams!$C$4:$J$15,MATCH($C98,Teams!$B$4:$B$15,0),MATCH($E$1,Teams!$C$3:$J$3,0))</f>
        <v>Copsewood B</v>
      </c>
    </row>
    <row r="99" spans="1:7">
      <c r="A99" s="1"/>
      <c r="B99" s="1"/>
      <c r="C99" s="1"/>
      <c r="D99" s="1"/>
    </row>
    <row r="100" spans="1:7">
      <c r="A100" s="1" t="s">
        <v>16</v>
      </c>
      <c r="B100" s="1"/>
      <c r="C100" s="1"/>
      <c r="D100" s="1"/>
    </row>
    <row r="101" spans="1:7">
      <c r="A101" s="1">
        <f>'Playing Schedule Div 1-6'!A101</f>
        <v>6</v>
      </c>
      <c r="B101" s="1" t="s">
        <v>2</v>
      </c>
      <c r="C101" s="1">
        <f>'Playing Schedule Div 1-6'!C101</f>
        <v>1</v>
      </c>
      <c r="D101" s="1"/>
      <c r="E101" t="str">
        <f ca="1">+INDEX(Teams!$C$4:$J$15,MATCH($A101,Teams!$B$4:$B$15,0),MATCH($E$1,Teams!$C$3:$J$3,0))</f>
        <v>Synergy A</v>
      </c>
      <c r="F101" t="s">
        <v>2</v>
      </c>
      <c r="G101" t="str">
        <f ca="1">+INDEX(Teams!$C$4:$J$15,MATCH($C101,Teams!$B$4:$B$15,0),MATCH($E$1,Teams!$C$3:$J$3,0))</f>
        <v>Ambleside B</v>
      </c>
    </row>
    <row r="102" spans="1:7">
      <c r="A102" s="1">
        <f>'Playing Schedule Div 1-6'!A102</f>
        <v>2</v>
      </c>
      <c r="B102" s="1" t="s">
        <v>2</v>
      </c>
      <c r="C102" s="1">
        <f>'Playing Schedule Div 1-6'!C102</f>
        <v>3</v>
      </c>
      <c r="D102" s="1"/>
      <c r="E102" t="str">
        <f ca="1">+INDEX(Teams!$C$4:$J$15,MATCH($A102,Teams!$B$4:$B$15,0),MATCH($E$1,Teams!$C$3:$J$3,0))</f>
        <v>Ambleside A</v>
      </c>
      <c r="F102" t="s">
        <v>2</v>
      </c>
      <c r="G102" t="str">
        <f ca="1">+INDEX(Teams!$C$4:$J$15,MATCH($C102,Teams!$B$4:$B$15,0),MATCH($E$1,Teams!$C$3:$J$3,0))</f>
        <v>Synergy B</v>
      </c>
    </row>
    <row r="103" spans="1:7">
      <c r="A103" s="1">
        <f>'Playing Schedule Div 1-6'!A103</f>
        <v>9</v>
      </c>
      <c r="B103" s="1" t="s">
        <v>2</v>
      </c>
      <c r="C103" s="1">
        <f>'Playing Schedule Div 1-6'!C103</f>
        <v>4</v>
      </c>
      <c r="D103" s="1"/>
      <c r="E103" t="str">
        <f ca="1">+INDEX(Teams!$C$4:$J$15,MATCH($A103,Teams!$B$4:$B$15,0),MATCH($E$1,Teams!$C$3:$J$3,0))</f>
        <v>Copsewood B</v>
      </c>
      <c r="F103" t="s">
        <v>2</v>
      </c>
      <c r="G103" t="str">
        <f ca="1">+INDEX(Teams!$C$4:$J$15,MATCH($C103,Teams!$B$4:$B$15,0),MATCH($E$1,Teams!$C$3:$J$3,0))</f>
        <v>Copsewood A</v>
      </c>
    </row>
    <row r="104" spans="1:7">
      <c r="A104" s="1">
        <f>'Playing Schedule Div 1-6'!A104</f>
        <v>5</v>
      </c>
      <c r="B104" s="1" t="s">
        <v>2</v>
      </c>
      <c r="C104" s="1">
        <f>'Playing Schedule Div 1-6'!C104</f>
        <v>10</v>
      </c>
      <c r="D104" s="1"/>
      <c r="E104" t="str">
        <f ca="1">+INDEX(Teams!$C$4:$J$15,MATCH($A104,Teams!$B$4:$B$15,0),MATCH($E$1,Teams!$C$3:$J$3,0))</f>
        <v>Leamington A</v>
      </c>
      <c r="F104" t="s">
        <v>2</v>
      </c>
      <c r="G104" t="str">
        <f ca="1">+INDEX(Teams!$C$4:$J$15,MATCH($C104,Teams!$B$4:$B$15,0),MATCH($E$1,Teams!$C$3:$J$3,0))</f>
        <v>Highway A</v>
      </c>
    </row>
    <row r="105" spans="1:7">
      <c r="A105" s="1">
        <f>'Playing Schedule Div 1-6'!A105</f>
        <v>8</v>
      </c>
      <c r="B105" s="1" t="s">
        <v>2</v>
      </c>
      <c r="C105" s="1">
        <f>'Playing Schedule Div 1-6'!C105</f>
        <v>7</v>
      </c>
      <c r="D105" s="1"/>
      <c r="E105" t="str">
        <f ca="1">+INDEX(Teams!$C$4:$J$15,MATCH($A105,Teams!$B$4:$B$15,0),MATCH($E$1,Teams!$C$3:$J$3,0))</f>
        <v>Bulkington A</v>
      </c>
      <c r="F105" t="s">
        <v>2</v>
      </c>
      <c r="G105" t="str">
        <f ca="1">+INDEX(Teams!$C$4:$J$15,MATCH($C105,Teams!$B$4:$B$15,0),MATCH($E$1,Teams!$C$3:$J$3,0))</f>
        <v>Henley A</v>
      </c>
    </row>
    <row r="106" spans="1:7">
      <c r="A106" s="1"/>
      <c r="B106" s="1"/>
      <c r="C106" s="1"/>
      <c r="D106" s="1"/>
    </row>
    <row r="107" spans="1:7">
      <c r="A107" s="1" t="s">
        <v>17</v>
      </c>
      <c r="B107" s="1"/>
      <c r="C107" s="1"/>
      <c r="D107" s="1"/>
    </row>
    <row r="108" spans="1:7">
      <c r="A108" s="1">
        <f>'Playing Schedule Div 1-6'!A108</f>
        <v>1</v>
      </c>
      <c r="B108" s="1" t="s">
        <v>2</v>
      </c>
      <c r="C108" s="1">
        <f>'Playing Schedule Div 1-6'!C108</f>
        <v>3</v>
      </c>
      <c r="D108" s="1"/>
      <c r="E108" t="str">
        <f ca="1">+INDEX(Teams!$C$4:$J$15,MATCH($A108,Teams!$B$4:$B$15,0),MATCH($E$1,Teams!$C$3:$J$3,0))</f>
        <v>Ambleside B</v>
      </c>
      <c r="F108" t="s">
        <v>2</v>
      </c>
      <c r="G108" t="str">
        <f ca="1">+INDEX(Teams!$C$4:$J$15,MATCH($C108,Teams!$B$4:$B$15,0),MATCH($E$1,Teams!$C$3:$J$3,0))</f>
        <v>Synergy B</v>
      </c>
    </row>
    <row r="109" spans="1:7">
      <c r="A109" s="1">
        <f>'Playing Schedule Div 1-6'!A109</f>
        <v>4</v>
      </c>
      <c r="B109" s="1" t="s">
        <v>2</v>
      </c>
      <c r="C109" s="1">
        <f>'Playing Schedule Div 1-6'!C109</f>
        <v>2</v>
      </c>
      <c r="D109" s="1"/>
      <c r="E109" t="str">
        <f ca="1">+INDEX(Teams!$C$4:$J$15,MATCH($A109,Teams!$B$4:$B$15,0),MATCH($E$1,Teams!$C$3:$J$3,0))</f>
        <v>Copsewood A</v>
      </c>
      <c r="F109" t="s">
        <v>2</v>
      </c>
      <c r="G109" t="str">
        <f ca="1">+INDEX(Teams!$C$4:$J$15,MATCH($C109,Teams!$B$4:$B$15,0),MATCH($E$1,Teams!$C$3:$J$3,0))</f>
        <v>Ambleside A</v>
      </c>
    </row>
    <row r="110" spans="1:7">
      <c r="A110" s="1">
        <f>'Playing Schedule Div 1-6'!A110</f>
        <v>7</v>
      </c>
      <c r="B110" s="1" t="s">
        <v>2</v>
      </c>
      <c r="C110" s="1">
        <f>'Playing Schedule Div 1-6'!C110</f>
        <v>5</v>
      </c>
      <c r="D110" s="1"/>
      <c r="E110" t="str">
        <f ca="1">+INDEX(Teams!$C$4:$J$15,MATCH($A110,Teams!$B$4:$B$15,0),MATCH($E$1,Teams!$C$3:$J$3,0))</f>
        <v>Henley A</v>
      </c>
      <c r="F110" t="s">
        <v>2</v>
      </c>
      <c r="G110" t="str">
        <f ca="1">+INDEX(Teams!$C$4:$J$15,MATCH($C110,Teams!$B$4:$B$15,0),MATCH($E$1,Teams!$C$3:$J$3,0))</f>
        <v>Leamington A</v>
      </c>
    </row>
    <row r="111" spans="1:7">
      <c r="A111" s="1">
        <f>'Playing Schedule Div 1-6'!A111</f>
        <v>6</v>
      </c>
      <c r="B111" s="1" t="s">
        <v>2</v>
      </c>
      <c r="C111" s="1">
        <f>'Playing Schedule Div 1-6'!C111</f>
        <v>8</v>
      </c>
      <c r="D111" s="1"/>
      <c r="E111" t="str">
        <f ca="1">+INDEX(Teams!$C$4:$J$15,MATCH($A111,Teams!$B$4:$B$15,0),MATCH($E$1,Teams!$C$3:$J$3,0))</f>
        <v>Synergy A</v>
      </c>
      <c r="F111" t="s">
        <v>2</v>
      </c>
      <c r="G111" t="str">
        <f ca="1">+INDEX(Teams!$C$4:$J$15,MATCH($C111,Teams!$B$4:$B$15,0),MATCH($E$1,Teams!$C$3:$J$3,0))</f>
        <v>Bulkington A</v>
      </c>
    </row>
    <row r="112" spans="1:7">
      <c r="A112" s="1">
        <f>'Playing Schedule Div 1-6'!A112</f>
        <v>10</v>
      </c>
      <c r="B112" s="1" t="s">
        <v>2</v>
      </c>
      <c r="C112" s="1">
        <f>'Playing Schedule Div 1-6'!C112</f>
        <v>9</v>
      </c>
      <c r="D112" s="1"/>
      <c r="E112" t="str">
        <f ca="1">+INDEX(Teams!$C$4:$J$15,MATCH($A112,Teams!$B$4:$B$15,0),MATCH($E$1,Teams!$C$3:$J$3,0))</f>
        <v>Highway A</v>
      </c>
      <c r="F112" t="s">
        <v>2</v>
      </c>
      <c r="G112" t="str">
        <f ca="1">+INDEX(Teams!$C$4:$J$15,MATCH($C112,Teams!$B$4:$B$15,0),MATCH($E$1,Teams!$C$3:$J$3,0))</f>
        <v>Copsewood B</v>
      </c>
    </row>
    <row r="113" spans="1:9">
      <c r="A113" s="1"/>
      <c r="B113" s="1"/>
      <c r="C113" s="1"/>
      <c r="D113" s="1"/>
    </row>
    <row r="114" spans="1:9" ht="15">
      <c r="A114" s="1" t="s">
        <v>18</v>
      </c>
      <c r="B114" s="1"/>
      <c r="C114" s="1"/>
      <c r="D114" s="1"/>
      <c r="I114" s="2"/>
    </row>
    <row r="115" spans="1:9">
      <c r="A115" s="1">
        <f>'Playing Schedule Div 1-6'!A115</f>
        <v>9</v>
      </c>
      <c r="B115" s="1" t="s">
        <v>2</v>
      </c>
      <c r="C115" s="1">
        <f>'Playing Schedule Div 1-6'!C115</f>
        <v>1</v>
      </c>
      <c r="D115" s="1"/>
      <c r="E115" t="str">
        <f ca="1">+INDEX(Teams!$C$4:$J$15,MATCH($A115,Teams!$B$4:$B$15,0),MATCH($E$1,Teams!$C$3:$J$3,0))</f>
        <v>Copsewood B</v>
      </c>
      <c r="F115" t="s">
        <v>2</v>
      </c>
      <c r="G115" t="str">
        <f ca="1">+INDEX(Teams!$C$4:$J$15,MATCH($C115,Teams!$B$4:$B$15,0),MATCH($E$1,Teams!$C$3:$J$3,0))</f>
        <v>Ambleside B</v>
      </c>
    </row>
    <row r="116" spans="1:9">
      <c r="A116" s="1">
        <f>'Playing Schedule Div 1-6'!A116</f>
        <v>2</v>
      </c>
      <c r="B116" s="1" t="s">
        <v>2</v>
      </c>
      <c r="C116" s="1">
        <f>'Playing Schedule Div 1-6'!C116</f>
        <v>10</v>
      </c>
      <c r="D116" s="1"/>
      <c r="E116" t="str">
        <f ca="1">+INDEX(Teams!$C$4:$J$15,MATCH($A116,Teams!$B$4:$B$15,0),MATCH($E$1,Teams!$C$3:$J$3,0))</f>
        <v>Ambleside A</v>
      </c>
      <c r="F116" t="s">
        <v>2</v>
      </c>
      <c r="G116" t="str">
        <f ca="1">+INDEX(Teams!$C$4:$J$15,MATCH($C116,Teams!$B$4:$B$15,0),MATCH($E$1,Teams!$C$3:$J$3,0))</f>
        <v>Highway A</v>
      </c>
    </row>
    <row r="117" spans="1:9">
      <c r="A117" s="1">
        <f>'Playing Schedule Div 1-6'!A117</f>
        <v>3</v>
      </c>
      <c r="B117" s="1" t="s">
        <v>2</v>
      </c>
      <c r="C117" s="1">
        <f>'Playing Schedule Div 1-6'!C117</f>
        <v>4</v>
      </c>
      <c r="D117" s="1"/>
      <c r="E117" t="str">
        <f ca="1">+INDEX(Teams!$C$4:$J$15,MATCH($A117,Teams!$B$4:$B$15,0),MATCH($E$1,Teams!$C$3:$J$3,0))</f>
        <v>Synergy B</v>
      </c>
      <c r="F117" t="s">
        <v>2</v>
      </c>
      <c r="G117" t="str">
        <f ca="1">+INDEX(Teams!$C$4:$J$15,MATCH($C117,Teams!$B$4:$B$15,0),MATCH($E$1,Teams!$C$3:$J$3,0))</f>
        <v>Copsewood A</v>
      </c>
    </row>
    <row r="118" spans="1:9">
      <c r="A118" s="1">
        <f>'Playing Schedule Div 1-6'!A118</f>
        <v>8</v>
      </c>
      <c r="B118" s="1" t="s">
        <v>2</v>
      </c>
      <c r="C118" s="1">
        <f>'Playing Schedule Div 1-6'!C118</f>
        <v>5</v>
      </c>
      <c r="D118" s="1"/>
      <c r="E118" t="str">
        <f ca="1">+INDEX(Teams!$C$4:$J$15,MATCH($A118,Teams!$B$4:$B$15,0),MATCH($E$1,Teams!$C$3:$J$3,0))</f>
        <v>Bulkington A</v>
      </c>
      <c r="F118" t="s">
        <v>2</v>
      </c>
      <c r="G118" t="str">
        <f ca="1">+INDEX(Teams!$C$4:$J$15,MATCH($C118,Teams!$B$4:$B$15,0),MATCH($E$1,Teams!$C$3:$J$3,0))</f>
        <v>Leamington A</v>
      </c>
    </row>
    <row r="119" spans="1:9">
      <c r="A119" s="1">
        <f>'Playing Schedule Div 1-6'!A119</f>
        <v>7</v>
      </c>
      <c r="B119" s="1" t="s">
        <v>2</v>
      </c>
      <c r="C119" s="1">
        <f>'Playing Schedule Div 1-6'!C119</f>
        <v>6</v>
      </c>
      <c r="D119" s="1"/>
      <c r="E119" t="str">
        <f ca="1">+INDEX(Teams!$C$4:$J$15,MATCH($A119,Teams!$B$4:$B$15,0),MATCH($E$1,Teams!$C$3:$J$3,0))</f>
        <v>Henley A</v>
      </c>
      <c r="F119" t="s">
        <v>2</v>
      </c>
      <c r="G119" t="str">
        <f ca="1">+INDEX(Teams!$C$4:$J$15,MATCH($C119,Teams!$B$4:$B$15,0),MATCH($E$1,Teams!$C$3:$J$3,0))</f>
        <v>Synergy A</v>
      </c>
    </row>
    <row r="120" spans="1:9">
      <c r="A120" s="1"/>
      <c r="B120" s="1"/>
      <c r="C120" s="1"/>
      <c r="D120" s="1"/>
    </row>
    <row r="121" spans="1:9">
      <c r="A121" s="1" t="s">
        <v>19</v>
      </c>
      <c r="B121" s="1"/>
      <c r="C121" s="1"/>
      <c r="D121" s="1"/>
    </row>
    <row r="122" spans="1:9">
      <c r="A122" s="1">
        <f>'Playing Schedule Div 1-6'!A122</f>
        <v>1</v>
      </c>
      <c r="B122" s="1" t="s">
        <v>2</v>
      </c>
      <c r="C122" s="1">
        <f>'Playing Schedule Div 1-6'!C122</f>
        <v>10</v>
      </c>
      <c r="D122" s="1"/>
      <c r="E122" t="str">
        <f ca="1">+INDEX(Teams!$C$4:$J$15,MATCH($A122,Teams!$B$4:$B$15,0),MATCH($E$1,Teams!$C$3:$J$3,0))</f>
        <v>Ambleside B</v>
      </c>
      <c r="F122" t="s">
        <v>2</v>
      </c>
      <c r="G122" t="str">
        <f ca="1">+INDEX(Teams!$C$4:$J$15,MATCH($C122,Teams!$B$4:$B$15,0),MATCH($E$1,Teams!$C$3:$J$3,0))</f>
        <v>Highway A</v>
      </c>
    </row>
    <row r="123" spans="1:9">
      <c r="A123" s="1">
        <f>'Playing Schedule Div 1-6'!A123</f>
        <v>5</v>
      </c>
      <c r="B123" s="1" t="s">
        <v>2</v>
      </c>
      <c r="C123" s="1">
        <f>'Playing Schedule Div 1-6'!C123</f>
        <v>2</v>
      </c>
      <c r="D123" s="1"/>
      <c r="E123" t="str">
        <f ca="1">+INDEX(Teams!$C$4:$J$15,MATCH($A123,Teams!$B$4:$B$15,0),MATCH($E$1,Teams!$C$3:$J$3,0))</f>
        <v>Leamington A</v>
      </c>
      <c r="F123" t="s">
        <v>2</v>
      </c>
      <c r="G123" t="str">
        <f ca="1">+INDEX(Teams!$C$4:$J$15,MATCH($C123,Teams!$B$4:$B$15,0),MATCH($E$1,Teams!$C$3:$J$3,0))</f>
        <v>Ambleside A</v>
      </c>
    </row>
    <row r="124" spans="1:9">
      <c r="A124" s="1">
        <f>'Playing Schedule Div 1-6'!A124</f>
        <v>6</v>
      </c>
      <c r="B124" s="1" t="s">
        <v>2</v>
      </c>
      <c r="C124" s="1">
        <f>'Playing Schedule Div 1-6'!C124</f>
        <v>3</v>
      </c>
      <c r="D124" s="1"/>
      <c r="E124" t="str">
        <f ca="1">+INDEX(Teams!$C$4:$J$15,MATCH($A124,Teams!$B$4:$B$15,0),MATCH($E$1,Teams!$C$3:$J$3,0))</f>
        <v>Synergy A</v>
      </c>
      <c r="F124" t="s">
        <v>2</v>
      </c>
      <c r="G124" t="str">
        <f ca="1">+INDEX(Teams!$C$4:$J$15,MATCH($C124,Teams!$B$4:$B$15,0),MATCH($E$1,Teams!$C$3:$J$3,0))</f>
        <v>Synergy B</v>
      </c>
    </row>
    <row r="125" spans="1:9">
      <c r="A125" s="1">
        <f>'Playing Schedule Div 1-6'!A125</f>
        <v>4</v>
      </c>
      <c r="B125" s="1" t="s">
        <v>2</v>
      </c>
      <c r="C125" s="1">
        <f>'Playing Schedule Div 1-6'!C125</f>
        <v>7</v>
      </c>
      <c r="D125" s="1"/>
      <c r="E125" t="str">
        <f ca="1">+INDEX(Teams!$C$4:$J$15,MATCH($A125,Teams!$B$4:$B$15,0),MATCH($E$1,Teams!$C$3:$J$3,0))</f>
        <v>Copsewood A</v>
      </c>
      <c r="F125" t="s">
        <v>2</v>
      </c>
      <c r="G125" t="str">
        <f ca="1">+INDEX(Teams!$C$4:$J$15,MATCH($C125,Teams!$B$4:$B$15,0),MATCH($E$1,Teams!$C$3:$J$3,0))</f>
        <v>Henley A</v>
      </c>
    </row>
    <row r="126" spans="1:9">
      <c r="A126" s="1">
        <f>'Playing Schedule Div 1-6'!A126</f>
        <v>8</v>
      </c>
      <c r="B126" s="1" t="s">
        <v>2</v>
      </c>
      <c r="C126" s="1">
        <f>'Playing Schedule Div 1-6'!C126</f>
        <v>9</v>
      </c>
      <c r="D126" s="1"/>
      <c r="E126" t="str">
        <f ca="1">+INDEX(Teams!$C$4:$J$15,MATCH($A126,Teams!$B$4:$B$15,0),MATCH($E$1,Teams!$C$3:$J$3,0))</f>
        <v>Bulkington A</v>
      </c>
      <c r="F126" t="s">
        <v>2</v>
      </c>
      <c r="G126" t="str">
        <f ca="1">+INDEX(Teams!$C$4:$J$15,MATCH($C126,Teams!$B$4:$B$15,0),MATCH($E$1,Teams!$C$3:$J$3,0))</f>
        <v>Copsewood B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25" workbookViewId="0">
      <selection activeCell="G20" sqref="G20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Division 1</v>
      </c>
    </row>
    <row r="2" spans="1:10" ht="15">
      <c r="A2" s="1" t="s">
        <v>1</v>
      </c>
      <c r="B2" s="1"/>
      <c r="C2" s="1"/>
      <c r="D2" s="1"/>
      <c r="J2" s="2"/>
    </row>
    <row r="3" spans="1:10">
      <c r="A3" s="1">
        <f>'Playing Schedule Div 1-6'!A3</f>
        <v>7</v>
      </c>
      <c r="B3" s="1" t="s">
        <v>2</v>
      </c>
      <c r="C3" s="1">
        <f>'Playing Schedule Div 1-6'!C3</f>
        <v>1</v>
      </c>
      <c r="D3" s="1"/>
      <c r="E3" t="str">
        <f ca="1">+INDEX(Teams!$C$4:$J$15,MATCH($A3,Teams!$B$4:$B$15,0),MATCH($E$1,Teams!$C$3:$J$3,0))</f>
        <v>Henley C</v>
      </c>
      <c r="F3" t="s">
        <v>2</v>
      </c>
      <c r="G3" t="str">
        <f ca="1">+INDEX(Teams!$C$4:$J$15,MATCH($C3,Teams!$B$4:$B$15,0),MATCH($E$1,Teams!$C$3:$J$3,0))</f>
        <v>Griff &amp; Coton A</v>
      </c>
    </row>
    <row r="4" spans="1:10">
      <c r="A4" s="1">
        <f>'Playing Schedule Div 1-6'!A4</f>
        <v>2</v>
      </c>
      <c r="B4" s="1" t="s">
        <v>2</v>
      </c>
      <c r="C4" s="1">
        <f>'Playing Schedule Div 1-6'!C4</f>
        <v>6</v>
      </c>
      <c r="D4" s="1"/>
      <c r="E4" t="str">
        <f ca="1">+INDEX(Teams!$C$4:$J$15,MATCH($A4,Teams!$B$4:$B$15,0),MATCH($E$1,Teams!$C$3:$J$3,0))</f>
        <v>Ambleside C</v>
      </c>
      <c r="F4" t="s">
        <v>2</v>
      </c>
      <c r="G4" t="str">
        <f ca="1">+INDEX(Teams!$C$4:$J$15,MATCH($C4,Teams!$B$4:$B$15,0),MATCH($E$1,Teams!$C$3:$J$3,0))</f>
        <v>Godiva A</v>
      </c>
    </row>
    <row r="5" spans="1:10">
      <c r="A5" s="1">
        <f>'Playing Schedule Div 1-6'!A5</f>
        <v>3</v>
      </c>
      <c r="B5" s="1" t="s">
        <v>2</v>
      </c>
      <c r="C5" s="1">
        <f>'Playing Schedule Div 1-6'!C5</f>
        <v>9</v>
      </c>
      <c r="D5" s="1"/>
      <c r="E5" t="str">
        <f ca="1">+INDEX(Teams!$C$4:$J$15,MATCH($A5,Teams!$B$4:$B$15,0),MATCH($E$1,Teams!$C$3:$J$3,0))</f>
        <v>Arden</v>
      </c>
      <c r="F5" t="s">
        <v>2</v>
      </c>
      <c r="G5" t="str">
        <f ca="1">+INDEX(Teams!$C$4:$J$15,MATCH($C5,Teams!$B$4:$B$15,0),MATCH($E$1,Teams!$C$3:$J$3,0))</f>
        <v>Stockton A</v>
      </c>
    </row>
    <row r="6" spans="1:10">
      <c r="A6" s="1">
        <f>'Playing Schedule Div 1-6'!A6</f>
        <v>4</v>
      </c>
      <c r="B6" s="1" t="s">
        <v>2</v>
      </c>
      <c r="C6" s="1">
        <f>'Playing Schedule Div 1-6'!C6</f>
        <v>5</v>
      </c>
      <c r="D6" s="1"/>
      <c r="E6" t="str">
        <f ca="1">+INDEX(Teams!$C$4:$J$15,MATCH($A6,Teams!$B$4:$B$15,0),MATCH($E$1,Teams!$C$3:$J$3,0))</f>
        <v>Copsewood C</v>
      </c>
      <c r="F6" t="s">
        <v>2</v>
      </c>
      <c r="G6" t="str">
        <f ca="1">+INDEX(Teams!$C$4:$J$15,MATCH($C6,Teams!$B$4:$B$15,0),MATCH($E$1,Teams!$C$3:$J$3,0))</f>
        <v>Henley B</v>
      </c>
    </row>
    <row r="7" spans="1:10">
      <c r="A7" s="1">
        <f>'Playing Schedule Div 1-6'!A7</f>
        <v>8</v>
      </c>
      <c r="B7" s="1" t="s">
        <v>2</v>
      </c>
      <c r="C7" s="1">
        <f>'Playing Schedule Div 1-6'!C7</f>
        <v>10</v>
      </c>
      <c r="D7" s="1"/>
      <c r="E7" t="str">
        <f ca="1">+INDEX(Teams!$C$4:$J$15,MATCH($A7,Teams!$B$4:$B$15,0),MATCH($E$1,Teams!$C$3:$J$3,0))</f>
        <v>Highway B</v>
      </c>
      <c r="F7" t="s">
        <v>2</v>
      </c>
      <c r="G7" t="str">
        <f ca="1">+INDEX(Teams!$C$4:$J$15,MATCH($C7,Teams!$B$4:$B$15,0),MATCH($E$1,Teams!$C$3:$J$3,0))</f>
        <v>Bulkington B</v>
      </c>
    </row>
    <row r="8" spans="1:10">
      <c r="A8" s="1"/>
      <c r="B8" s="1"/>
      <c r="C8" s="1"/>
      <c r="D8" s="1"/>
    </row>
    <row r="9" spans="1:10">
      <c r="A9" s="1" t="s">
        <v>3</v>
      </c>
      <c r="B9" s="1"/>
      <c r="C9" s="1"/>
      <c r="D9" s="1"/>
    </row>
    <row r="10" spans="1:10">
      <c r="A10" s="1">
        <f>'Playing Schedule Div 1-6'!A10</f>
        <v>1</v>
      </c>
      <c r="B10" s="1" t="s">
        <v>2</v>
      </c>
      <c r="C10" s="1">
        <f>'Playing Schedule Div 1-6'!C10</f>
        <v>2</v>
      </c>
      <c r="D10" s="1"/>
      <c r="E10" t="str">
        <f ca="1">+INDEX(Teams!$C$4:$J$15,MATCH($A10,Teams!$B$4:$B$15,0),MATCH($E$1,Teams!$C$3:$J$3,0))</f>
        <v>Griff &amp; Coton A</v>
      </c>
      <c r="F10" t="s">
        <v>2</v>
      </c>
      <c r="G10" t="str">
        <f ca="1">+INDEX(Teams!$C$4:$J$15,MATCH($C10,Teams!$B$4:$B$15,0),MATCH($E$1,Teams!$C$3:$J$3,0))</f>
        <v>Ambleside C</v>
      </c>
    </row>
    <row r="11" spans="1:10">
      <c r="A11" s="1">
        <f>'Playing Schedule Div 1-6'!A11</f>
        <v>5</v>
      </c>
      <c r="B11" s="1" t="s">
        <v>2</v>
      </c>
      <c r="C11" s="1">
        <f>'Playing Schedule Div 1-6'!C11</f>
        <v>3</v>
      </c>
      <c r="D11" s="1"/>
      <c r="E11" t="str">
        <f ca="1">+INDEX(Teams!$C$4:$J$15,MATCH($A11,Teams!$B$4:$B$15,0),MATCH($E$1,Teams!$C$3:$J$3,0))</f>
        <v>Henley B</v>
      </c>
      <c r="F11" t="s">
        <v>2</v>
      </c>
      <c r="G11" t="str">
        <f ca="1">+INDEX(Teams!$C$4:$J$15,MATCH($C11,Teams!$B$4:$B$15,0),MATCH($E$1,Teams!$C$3:$J$3,0))</f>
        <v>Arden</v>
      </c>
    </row>
    <row r="12" spans="1:10">
      <c r="A12" s="1">
        <f>'Playing Schedule Div 1-6'!A12</f>
        <v>4</v>
      </c>
      <c r="B12" s="1" t="s">
        <v>2</v>
      </c>
      <c r="C12" s="1">
        <f>'Playing Schedule Div 1-6'!C12</f>
        <v>8</v>
      </c>
      <c r="D12" s="1"/>
      <c r="E12" t="str">
        <f ca="1">+INDEX(Teams!$C$4:$J$15,MATCH($A12,Teams!$B$4:$B$15,0),MATCH($E$1,Teams!$C$3:$J$3,0))</f>
        <v>Copsewood C</v>
      </c>
      <c r="F12" t="s">
        <v>2</v>
      </c>
      <c r="G12" t="str">
        <f ca="1">+INDEX(Teams!$C$4:$J$15,MATCH($C12,Teams!$B$4:$B$15,0),MATCH($E$1,Teams!$C$3:$J$3,0))</f>
        <v>Highway B</v>
      </c>
    </row>
    <row r="13" spans="1:10">
      <c r="A13" s="1">
        <f>'Playing Schedule Div 1-6'!A13</f>
        <v>6</v>
      </c>
      <c r="B13" s="1" t="s">
        <v>2</v>
      </c>
      <c r="C13" s="1">
        <f>'Playing Schedule Div 1-6'!C13</f>
        <v>9</v>
      </c>
      <c r="D13" s="1"/>
      <c r="E13" t="str">
        <f ca="1">+INDEX(Teams!$C$4:$J$15,MATCH($A13,Teams!$B$4:$B$15,0),MATCH($E$1,Teams!$C$3:$J$3,0))</f>
        <v>Godiva A</v>
      </c>
      <c r="F13" t="s">
        <v>2</v>
      </c>
      <c r="G13" t="str">
        <f ca="1">+INDEX(Teams!$C$4:$J$15,MATCH($C13,Teams!$B$4:$B$15,0),MATCH($E$1,Teams!$C$3:$J$3,0))</f>
        <v>Stockton A</v>
      </c>
    </row>
    <row r="14" spans="1:10">
      <c r="A14" s="1">
        <f>'Playing Schedule Div 1-6'!A14</f>
        <v>10</v>
      </c>
      <c r="B14" s="1" t="s">
        <v>2</v>
      </c>
      <c r="C14" s="1">
        <f>'Playing Schedule Div 1-6'!C14</f>
        <v>7</v>
      </c>
      <c r="D14" s="1"/>
      <c r="E14" t="str">
        <f ca="1">+INDEX(Teams!$C$4:$J$15,MATCH($A14,Teams!$B$4:$B$15,0),MATCH($E$1,Teams!$C$3:$J$3,0))</f>
        <v>Bulkington B</v>
      </c>
      <c r="F14" t="s">
        <v>2</v>
      </c>
      <c r="G14" t="str">
        <f ca="1">+INDEX(Teams!$C$4:$J$15,MATCH($C14,Teams!$B$4:$B$15,0),MATCH($E$1,Teams!$C$3:$J$3,0))</f>
        <v>Henley C</v>
      </c>
    </row>
    <row r="15" spans="1:10">
      <c r="A15" s="1"/>
      <c r="B15" s="1"/>
      <c r="C15" s="1"/>
      <c r="D15" s="1"/>
    </row>
    <row r="16" spans="1:10">
      <c r="A16" s="1" t="s">
        <v>4</v>
      </c>
      <c r="B16" s="1"/>
      <c r="C16" s="1"/>
      <c r="D16" s="1"/>
    </row>
    <row r="17" spans="1:7">
      <c r="A17" s="1">
        <f>'Playing Schedule Div 1-6'!A17</f>
        <v>1</v>
      </c>
      <c r="B17" s="1" t="s">
        <v>2</v>
      </c>
      <c r="C17" s="1">
        <f>'Playing Schedule Div 1-6'!C17</f>
        <v>4</v>
      </c>
      <c r="D17" s="1"/>
      <c r="E17" t="str">
        <f ca="1">+INDEX(Teams!$C$4:$J$15,MATCH($A17,Teams!$B$4:$B$15,0),MATCH($E$1,Teams!$C$3:$J$3,0))</f>
        <v>Griff &amp; Coton A</v>
      </c>
      <c r="F17" t="s">
        <v>2</v>
      </c>
      <c r="G17" t="str">
        <f ca="1">+INDEX(Teams!$C$4:$J$15,MATCH($C17,Teams!$B$4:$B$15,0),MATCH($E$1,Teams!$C$3:$J$3,0))</f>
        <v>Copsewood C</v>
      </c>
    </row>
    <row r="18" spans="1:7">
      <c r="A18" s="1">
        <f>'Playing Schedule Div 1-6'!A18</f>
        <v>7</v>
      </c>
      <c r="B18" s="1" t="s">
        <v>2</v>
      </c>
      <c r="C18" s="1">
        <f>'Playing Schedule Div 1-6'!C18</f>
        <v>2</v>
      </c>
      <c r="D18" s="1"/>
      <c r="E18" t="str">
        <f ca="1">+INDEX(Teams!$C$4:$J$15,MATCH($A18,Teams!$B$4:$B$15,0),MATCH($E$1,Teams!$C$3:$J$3,0))</f>
        <v>Henley C</v>
      </c>
      <c r="F18" t="s">
        <v>2</v>
      </c>
      <c r="G18" t="str">
        <f ca="1">+INDEX(Teams!$C$4:$J$15,MATCH($C18,Teams!$B$4:$B$15,0),MATCH($E$1,Teams!$C$3:$J$3,0))</f>
        <v>Ambleside C</v>
      </c>
    </row>
    <row r="19" spans="1:7">
      <c r="A19" s="1">
        <f>'Playing Schedule Div 1-6'!A19</f>
        <v>8</v>
      </c>
      <c r="B19" s="1" t="s">
        <v>2</v>
      </c>
      <c r="C19" s="1">
        <f>'Playing Schedule Div 1-6'!C19</f>
        <v>3</v>
      </c>
      <c r="D19" s="1"/>
      <c r="E19" t="str">
        <f ca="1">+INDEX(Teams!$C$4:$J$15,MATCH($A19,Teams!$B$4:$B$15,0),MATCH($E$1,Teams!$C$3:$J$3,0))</f>
        <v>Highway B</v>
      </c>
      <c r="F19" t="s">
        <v>2</v>
      </c>
      <c r="G19" t="str">
        <f ca="1">+INDEX(Teams!$C$4:$J$15,MATCH($C19,Teams!$B$4:$B$15,0),MATCH($E$1,Teams!$C$3:$J$3,0))</f>
        <v>Arden</v>
      </c>
    </row>
    <row r="20" spans="1:7">
      <c r="A20" s="1">
        <f>'Playing Schedule Div 1-6'!A20</f>
        <v>9</v>
      </c>
      <c r="B20" s="1" t="s">
        <v>2</v>
      </c>
      <c r="C20" s="1">
        <f>'Playing Schedule Div 1-6'!C20</f>
        <v>5</v>
      </c>
      <c r="D20" s="1"/>
      <c r="E20" t="str">
        <f ca="1">+INDEX(Teams!$C$4:$J$15,MATCH($A20,Teams!$B$4:$B$15,0),MATCH($E$1,Teams!$C$3:$J$3,0))</f>
        <v>Stockton A</v>
      </c>
      <c r="F20" t="s">
        <v>2</v>
      </c>
      <c r="G20" t="str">
        <f ca="1">+INDEX(Teams!$C$4:$J$15,MATCH($C20,Teams!$B$4:$B$15,0),MATCH($E$1,Teams!$C$3:$J$3,0))</f>
        <v>Henley B</v>
      </c>
    </row>
    <row r="21" spans="1:7">
      <c r="A21" s="1">
        <f>'Playing Schedule Div 1-6'!A21</f>
        <v>6</v>
      </c>
      <c r="B21" s="1" t="s">
        <v>2</v>
      </c>
      <c r="C21" s="1">
        <f>'Playing Schedule Div 1-6'!C21</f>
        <v>10</v>
      </c>
      <c r="D21" s="1"/>
      <c r="E21" t="str">
        <f ca="1">+INDEX(Teams!$C$4:$J$15,MATCH($A21,Teams!$B$4:$B$15,0),MATCH($E$1,Teams!$C$3:$J$3,0))</f>
        <v>Godiva A</v>
      </c>
      <c r="F21" t="s">
        <v>2</v>
      </c>
      <c r="G21" t="str">
        <f ca="1">+INDEX(Teams!$C$4:$J$15,MATCH($C21,Teams!$B$4:$B$15,0),MATCH($E$1,Teams!$C$3:$J$3,0))</f>
        <v>Bulkington B</v>
      </c>
    </row>
    <row r="22" spans="1:7">
      <c r="A22" s="1"/>
      <c r="B22" s="1"/>
      <c r="C22" s="1"/>
      <c r="D22" s="1"/>
    </row>
    <row r="23" spans="1:7">
      <c r="A23" s="1" t="s">
        <v>5</v>
      </c>
      <c r="B23" s="1"/>
      <c r="C23" s="1"/>
      <c r="D23" s="1"/>
    </row>
    <row r="24" spans="1:7">
      <c r="A24" s="1">
        <f>'Playing Schedule Div 1-6'!A24</f>
        <v>8</v>
      </c>
      <c r="B24" s="1" t="s">
        <v>2</v>
      </c>
      <c r="C24" s="1">
        <f>'Playing Schedule Div 1-6'!C24</f>
        <v>1</v>
      </c>
      <c r="D24" s="1"/>
      <c r="E24" t="str">
        <f ca="1">+INDEX(Teams!$C$4:$J$15,MATCH($A24,Teams!$B$4:$B$15,0),MATCH($E$1,Teams!$C$3:$J$3,0))</f>
        <v>Highway B</v>
      </c>
      <c r="F24" t="s">
        <v>2</v>
      </c>
      <c r="G24" t="str">
        <f ca="1">+INDEX(Teams!$C$4:$J$15,MATCH($C24,Teams!$B$4:$B$15,0),MATCH($E$1,Teams!$C$3:$J$3,0))</f>
        <v>Griff &amp; Coton A</v>
      </c>
    </row>
    <row r="25" spans="1:7">
      <c r="A25" s="1">
        <f>'Playing Schedule Div 1-6'!A25</f>
        <v>2</v>
      </c>
      <c r="B25" s="1" t="s">
        <v>2</v>
      </c>
      <c r="C25" s="1">
        <f>'Playing Schedule Div 1-6'!C25</f>
        <v>9</v>
      </c>
      <c r="D25" s="1"/>
      <c r="E25" t="str">
        <f ca="1">+INDEX(Teams!$C$4:$J$15,MATCH($A25,Teams!$B$4:$B$15,0),MATCH($E$1,Teams!$C$3:$J$3,0))</f>
        <v>Ambleside C</v>
      </c>
      <c r="F25" t="s">
        <v>2</v>
      </c>
      <c r="G25" t="str">
        <f ca="1">+INDEX(Teams!$C$4:$J$15,MATCH($C25,Teams!$B$4:$B$15,0),MATCH($E$1,Teams!$C$3:$J$3,0))</f>
        <v>Stockton A</v>
      </c>
    </row>
    <row r="26" spans="1:7">
      <c r="A26" s="1">
        <f>'Playing Schedule Div 1-6'!A26</f>
        <v>3</v>
      </c>
      <c r="B26" s="1" t="s">
        <v>2</v>
      </c>
      <c r="C26" s="1">
        <f>'Playing Schedule Div 1-6'!C26</f>
        <v>7</v>
      </c>
      <c r="D26" s="1"/>
      <c r="E26" t="str">
        <f ca="1">+INDEX(Teams!$C$4:$J$15,MATCH($A26,Teams!$B$4:$B$15,0),MATCH($E$1,Teams!$C$3:$J$3,0))</f>
        <v>Arden</v>
      </c>
      <c r="F26" t="s">
        <v>2</v>
      </c>
      <c r="G26" t="str">
        <f ca="1">+INDEX(Teams!$C$4:$J$15,MATCH($C26,Teams!$B$4:$B$15,0),MATCH($E$1,Teams!$C$3:$J$3,0))</f>
        <v>Henley C</v>
      </c>
    </row>
    <row r="27" spans="1:7">
      <c r="A27" s="1">
        <f>'Playing Schedule Div 1-6'!A27</f>
        <v>4</v>
      </c>
      <c r="B27" s="1" t="s">
        <v>2</v>
      </c>
      <c r="C27" s="1">
        <f>'Playing Schedule Div 1-6'!C27</f>
        <v>10</v>
      </c>
      <c r="D27" s="1"/>
      <c r="E27" t="str">
        <f ca="1">+INDEX(Teams!$C$4:$J$15,MATCH($A27,Teams!$B$4:$B$15,0),MATCH($E$1,Teams!$C$3:$J$3,0))</f>
        <v>Copsewood C</v>
      </c>
      <c r="F27" t="s">
        <v>2</v>
      </c>
      <c r="G27" t="str">
        <f ca="1">+INDEX(Teams!$C$4:$J$15,MATCH($C27,Teams!$B$4:$B$15,0),MATCH($E$1,Teams!$C$3:$J$3,0))</f>
        <v>Bulkington B</v>
      </c>
    </row>
    <row r="28" spans="1:7">
      <c r="A28" s="1">
        <f>'Playing Schedule Div 1-6'!A28</f>
        <v>5</v>
      </c>
      <c r="B28" s="1" t="s">
        <v>2</v>
      </c>
      <c r="C28" s="1">
        <f>'Playing Schedule Div 1-6'!C28</f>
        <v>6</v>
      </c>
      <c r="D28" s="1"/>
      <c r="E28" t="str">
        <f ca="1">+INDEX(Teams!$C$4:$J$15,MATCH($A28,Teams!$B$4:$B$15,0),MATCH($E$1,Teams!$C$3:$J$3,0))</f>
        <v>Henley B</v>
      </c>
      <c r="F28" t="s">
        <v>2</v>
      </c>
      <c r="G28" t="str">
        <f ca="1">+INDEX(Teams!$C$4:$J$15,MATCH($C28,Teams!$B$4:$B$15,0),MATCH($E$1,Teams!$C$3:$J$3,0))</f>
        <v>Godiva A</v>
      </c>
    </row>
    <row r="29" spans="1:7">
      <c r="A29" s="1"/>
      <c r="B29" s="1"/>
      <c r="C29" s="1"/>
      <c r="D29" s="1"/>
    </row>
    <row r="30" spans="1:7">
      <c r="A30" s="1" t="s">
        <v>6</v>
      </c>
      <c r="B30" s="1"/>
      <c r="C30" s="1"/>
      <c r="D30" s="1"/>
    </row>
    <row r="31" spans="1:7">
      <c r="A31" s="1">
        <f>'Playing Schedule Div 1-6'!A31</f>
        <v>5</v>
      </c>
      <c r="B31" s="1" t="s">
        <v>2</v>
      </c>
      <c r="C31" s="1">
        <f>'Playing Schedule Div 1-6'!C31</f>
        <v>1</v>
      </c>
      <c r="D31" s="1"/>
      <c r="E31" t="str">
        <f ca="1">+INDEX(Teams!$C$4:$J$15,MATCH($A31,Teams!$B$4:$B$15,0),MATCH($E$1,Teams!$C$3:$J$3,0))</f>
        <v>Henley B</v>
      </c>
      <c r="F31" t="s">
        <v>2</v>
      </c>
      <c r="G31" t="str">
        <f ca="1">+INDEX(Teams!$C$4:$J$15,MATCH($C31,Teams!$B$4:$B$15,0),MATCH($E$1,Teams!$C$3:$J$3,0))</f>
        <v>Griff &amp; Coton A</v>
      </c>
    </row>
    <row r="32" spans="1:7">
      <c r="A32" s="1">
        <f>'Playing Schedule Div 1-6'!A32</f>
        <v>2</v>
      </c>
      <c r="B32" s="1" t="s">
        <v>2</v>
      </c>
      <c r="C32" s="1">
        <f>'Playing Schedule Div 1-6'!C32</f>
        <v>8</v>
      </c>
      <c r="D32" s="1"/>
      <c r="E32" t="str">
        <f ca="1">+INDEX(Teams!$C$4:$J$15,MATCH($A32,Teams!$B$4:$B$15,0),MATCH($E$1,Teams!$C$3:$J$3,0))</f>
        <v>Ambleside C</v>
      </c>
      <c r="F32" t="s">
        <v>2</v>
      </c>
      <c r="G32" t="str">
        <f ca="1">+INDEX(Teams!$C$4:$J$15,MATCH($C32,Teams!$B$4:$B$15,0),MATCH($E$1,Teams!$C$3:$J$3,0))</f>
        <v>Highway B</v>
      </c>
    </row>
    <row r="33" spans="1:10">
      <c r="A33" s="1">
        <f>'Playing Schedule Div 1-6'!A33</f>
        <v>10</v>
      </c>
      <c r="B33" s="1" t="s">
        <v>2</v>
      </c>
      <c r="C33" s="1">
        <f>'Playing Schedule Div 1-6'!C33</f>
        <v>3</v>
      </c>
      <c r="D33" s="1"/>
      <c r="E33" t="str">
        <f ca="1">+INDEX(Teams!$C$4:$J$15,MATCH($A33,Teams!$B$4:$B$15,0),MATCH($E$1,Teams!$C$3:$J$3,0))</f>
        <v>Bulkington B</v>
      </c>
      <c r="F33" t="s">
        <v>2</v>
      </c>
      <c r="G33" t="str">
        <f ca="1">+INDEX(Teams!$C$4:$J$15,MATCH($C33,Teams!$B$4:$B$15,0),MATCH($E$1,Teams!$C$3:$J$3,0))</f>
        <v>Arden</v>
      </c>
    </row>
    <row r="34" spans="1:10">
      <c r="A34" s="1">
        <f>'Playing Schedule Div 1-6'!A34</f>
        <v>6</v>
      </c>
      <c r="B34" s="1" t="s">
        <v>2</v>
      </c>
      <c r="C34" s="1">
        <f>'Playing Schedule Div 1-6'!C34</f>
        <v>4</v>
      </c>
      <c r="D34" s="1"/>
      <c r="E34" t="str">
        <f ca="1">+INDEX(Teams!$C$4:$J$15,MATCH($A34,Teams!$B$4:$B$15,0),MATCH($E$1,Teams!$C$3:$J$3,0))</f>
        <v>Godiva A</v>
      </c>
      <c r="F34" t="s">
        <v>2</v>
      </c>
      <c r="G34" t="str">
        <f ca="1">+INDEX(Teams!$C$4:$J$15,MATCH($C34,Teams!$B$4:$B$15,0),MATCH($E$1,Teams!$C$3:$J$3,0))</f>
        <v>Copsewood C</v>
      </c>
    </row>
    <row r="35" spans="1:10">
      <c r="A35" s="1">
        <f>'Playing Schedule Div 1-6'!A35</f>
        <v>9</v>
      </c>
      <c r="B35" s="1" t="s">
        <v>2</v>
      </c>
      <c r="C35" s="1">
        <f>'Playing Schedule Div 1-6'!C35</f>
        <v>7</v>
      </c>
      <c r="D35" s="1"/>
      <c r="E35" t="str">
        <f ca="1">+INDEX(Teams!$C$4:$J$15,MATCH($A35,Teams!$B$4:$B$15,0),MATCH($E$1,Teams!$C$3:$J$3,0))</f>
        <v>Stockton A</v>
      </c>
      <c r="F35" t="s">
        <v>2</v>
      </c>
      <c r="G35" t="str">
        <f ca="1">+INDEX(Teams!$C$4:$J$15,MATCH($C35,Teams!$B$4:$B$15,0),MATCH($E$1,Teams!$C$3:$J$3,0))</f>
        <v>Henley C</v>
      </c>
    </row>
    <row r="36" spans="1:10">
      <c r="A36" s="1"/>
      <c r="B36" s="1"/>
      <c r="C36" s="1"/>
      <c r="D36" s="1"/>
    </row>
    <row r="37" spans="1:10">
      <c r="A37" s="1" t="s">
        <v>120</v>
      </c>
      <c r="B37" s="1"/>
      <c r="C37" s="1"/>
      <c r="D37" s="1"/>
    </row>
    <row r="38" spans="1:10">
      <c r="A38" s="1">
        <f>'Playing Schedule Div 1-6'!A38</f>
        <v>1</v>
      </c>
      <c r="B38" s="1" t="s">
        <v>2</v>
      </c>
      <c r="C38" s="1">
        <f>'Playing Schedule Div 1-6'!C38</f>
        <v>6</v>
      </c>
      <c r="D38" s="1"/>
      <c r="E38" t="str">
        <f ca="1">+INDEX(Teams!$C$4:$J$15,MATCH($A38,Teams!$B$4:$B$15,0),MATCH($E$1,Teams!$C$3:$J$3,0))</f>
        <v>Griff &amp; Coton A</v>
      </c>
      <c r="F38" t="s">
        <v>2</v>
      </c>
      <c r="G38" t="str">
        <f ca="1">+INDEX(Teams!$C$4:$J$15,MATCH($C38,Teams!$B$4:$B$15,0),MATCH($E$1,Teams!$C$3:$J$3,0))</f>
        <v>Godiva A</v>
      </c>
    </row>
    <row r="39" spans="1:10">
      <c r="A39" s="1">
        <f>'Playing Schedule Div 1-6'!A39</f>
        <v>3</v>
      </c>
      <c r="B39" s="1" t="s">
        <v>2</v>
      </c>
      <c r="C39" s="1">
        <f>'Playing Schedule Div 1-6'!C39</f>
        <v>2</v>
      </c>
      <c r="D39" s="1"/>
      <c r="E39" t="str">
        <f ca="1">+INDEX(Teams!$C$4:$J$15,MATCH($A39,Teams!$B$4:$B$15,0),MATCH($E$1,Teams!$C$3:$J$3,0))</f>
        <v>Arden</v>
      </c>
      <c r="F39" t="s">
        <v>2</v>
      </c>
      <c r="G39" t="str">
        <f ca="1">+INDEX(Teams!$C$4:$J$15,MATCH($C39,Teams!$B$4:$B$15,0),MATCH($E$1,Teams!$C$3:$J$3,0))</f>
        <v>Ambleside C</v>
      </c>
    </row>
    <row r="40" spans="1:10">
      <c r="A40" s="1">
        <f>'Playing Schedule Div 1-6'!A40</f>
        <v>4</v>
      </c>
      <c r="B40" s="1" t="s">
        <v>2</v>
      </c>
      <c r="C40" s="1">
        <f>'Playing Schedule Div 1-6'!C40</f>
        <v>9</v>
      </c>
      <c r="D40" s="1"/>
      <c r="E40" t="str">
        <f ca="1">+INDEX(Teams!$C$4:$J$15,MATCH($A40,Teams!$B$4:$B$15,0),MATCH($E$1,Teams!$C$3:$J$3,0))</f>
        <v>Copsewood C</v>
      </c>
      <c r="F40" t="s">
        <v>2</v>
      </c>
      <c r="G40" t="str">
        <f ca="1">+INDEX(Teams!$C$4:$J$15,MATCH($C40,Teams!$B$4:$B$15,0),MATCH($E$1,Teams!$C$3:$J$3,0))</f>
        <v>Stockton A</v>
      </c>
    </row>
    <row r="41" spans="1:10">
      <c r="A41" s="1">
        <f>'Playing Schedule Div 1-6'!A41</f>
        <v>10</v>
      </c>
      <c r="B41" s="1" t="s">
        <v>2</v>
      </c>
      <c r="C41" s="1">
        <f>'Playing Schedule Div 1-6'!C41</f>
        <v>5</v>
      </c>
      <c r="D41" s="1"/>
      <c r="E41" t="str">
        <f ca="1">+INDEX(Teams!$C$4:$J$15,MATCH($A41,Teams!$B$4:$B$15,0),MATCH($E$1,Teams!$C$3:$J$3,0))</f>
        <v>Bulkington B</v>
      </c>
      <c r="F41" t="s">
        <v>2</v>
      </c>
      <c r="G41" t="str">
        <f ca="1">+INDEX(Teams!$C$4:$J$15,MATCH($C41,Teams!$B$4:$B$15,0),MATCH($E$1,Teams!$C$3:$J$3,0))</f>
        <v>Henley B</v>
      </c>
    </row>
    <row r="42" spans="1:10">
      <c r="A42" s="1">
        <f>'Playing Schedule Div 1-6'!A42</f>
        <v>7</v>
      </c>
      <c r="B42" s="1" t="s">
        <v>2</v>
      </c>
      <c r="C42" s="1">
        <f>'Playing Schedule Div 1-6'!C42</f>
        <v>8</v>
      </c>
      <c r="D42" s="1"/>
      <c r="E42" t="str">
        <f ca="1">+INDEX(Teams!$C$4:$J$15,MATCH($A42,Teams!$B$4:$B$15,0),MATCH($E$1,Teams!$C$3:$J$3,0))</f>
        <v>Henley C</v>
      </c>
      <c r="F42" t="s">
        <v>2</v>
      </c>
      <c r="G42" t="str">
        <f ca="1">+INDEX(Teams!$C$4:$J$15,MATCH($C42,Teams!$B$4:$B$15,0),MATCH($E$1,Teams!$C$3:$J$3,0))</f>
        <v>Highway B</v>
      </c>
    </row>
    <row r="43" spans="1:10">
      <c r="A43" s="1"/>
      <c r="B43" s="1"/>
      <c r="C43" s="1"/>
      <c r="D43" s="1"/>
    </row>
    <row r="44" spans="1:10">
      <c r="A44" s="1" t="s">
        <v>8</v>
      </c>
      <c r="B44" s="1"/>
      <c r="C44" s="1"/>
      <c r="D44" s="1"/>
    </row>
    <row r="45" spans="1:10" ht="15">
      <c r="A45" s="1">
        <f>'Playing Schedule Div 1-6'!A45</f>
        <v>3</v>
      </c>
      <c r="B45" s="1" t="s">
        <v>2</v>
      </c>
      <c r="C45" s="1">
        <f>'Playing Schedule Div 1-6'!C45</f>
        <v>1</v>
      </c>
      <c r="D45" s="1"/>
      <c r="E45" t="str">
        <f ca="1">+INDEX(Teams!$C$4:$J$15,MATCH($A45,Teams!$B$4:$B$15,0),MATCH($E$1,Teams!$C$3:$J$3,0))</f>
        <v>Arden</v>
      </c>
      <c r="F45" t="s">
        <v>2</v>
      </c>
      <c r="G45" t="str">
        <f ca="1">+INDEX(Teams!$C$4:$J$15,MATCH($C45,Teams!$B$4:$B$15,0),MATCH($E$1,Teams!$C$3:$J$3,0))</f>
        <v>Griff &amp; Coton A</v>
      </c>
      <c r="J45" s="2"/>
    </row>
    <row r="46" spans="1:10">
      <c r="A46" s="1">
        <f>'Playing Schedule Div 1-6'!A46</f>
        <v>2</v>
      </c>
      <c r="B46" s="1" t="s">
        <v>2</v>
      </c>
      <c r="C46" s="1">
        <f>'Playing Schedule Div 1-6'!C46</f>
        <v>4</v>
      </c>
      <c r="D46" s="1"/>
      <c r="E46" t="str">
        <f ca="1">+INDEX(Teams!$C$4:$J$15,MATCH($A46,Teams!$B$4:$B$15,0),MATCH($E$1,Teams!$C$3:$J$3,0))</f>
        <v>Ambleside C</v>
      </c>
      <c r="F46" t="s">
        <v>2</v>
      </c>
      <c r="G46" t="str">
        <f ca="1">+INDEX(Teams!$C$4:$J$15,MATCH($C46,Teams!$B$4:$B$15,0),MATCH($E$1,Teams!$C$3:$J$3,0))</f>
        <v>Copsewood C</v>
      </c>
    </row>
    <row r="47" spans="1:10">
      <c r="A47" s="1">
        <f>'Playing Schedule Div 1-6'!A47</f>
        <v>5</v>
      </c>
      <c r="B47" s="1" t="s">
        <v>2</v>
      </c>
      <c r="C47" s="1">
        <f>'Playing Schedule Div 1-6'!C47</f>
        <v>7</v>
      </c>
      <c r="D47" s="1"/>
      <c r="E47" t="str">
        <f ca="1">+INDEX(Teams!$C$4:$J$15,MATCH($A47,Teams!$B$4:$B$15,0),MATCH($E$1,Teams!$C$3:$J$3,0))</f>
        <v>Henley B</v>
      </c>
      <c r="F47" t="s">
        <v>2</v>
      </c>
      <c r="G47" t="str">
        <f ca="1">+INDEX(Teams!$C$4:$J$15,MATCH($C47,Teams!$B$4:$B$15,0),MATCH($E$1,Teams!$C$3:$J$3,0))</f>
        <v>Henley C</v>
      </c>
    </row>
    <row r="48" spans="1:10">
      <c r="A48" s="1">
        <f>'Playing Schedule Div 1-6'!A48</f>
        <v>8</v>
      </c>
      <c r="B48" s="1" t="s">
        <v>2</v>
      </c>
      <c r="C48" s="1">
        <f>'Playing Schedule Div 1-6'!C48</f>
        <v>6</v>
      </c>
      <c r="D48" s="1"/>
      <c r="E48" t="str">
        <f ca="1">+INDEX(Teams!$C$4:$J$15,MATCH($A48,Teams!$B$4:$B$15,0),MATCH($E$1,Teams!$C$3:$J$3,0))</f>
        <v>Highway B</v>
      </c>
      <c r="F48" t="s">
        <v>2</v>
      </c>
      <c r="G48" t="str">
        <f ca="1">+INDEX(Teams!$C$4:$J$15,MATCH($C48,Teams!$B$4:$B$15,0),MATCH($E$1,Teams!$C$3:$J$3,0))</f>
        <v>Godiva A</v>
      </c>
    </row>
    <row r="49" spans="1:7">
      <c r="A49" s="1">
        <f>'Playing Schedule Div 1-6'!A49</f>
        <v>9</v>
      </c>
      <c r="B49" s="1" t="s">
        <v>2</v>
      </c>
      <c r="C49" s="1">
        <f>'Playing Schedule Div 1-6'!C49</f>
        <v>10</v>
      </c>
      <c r="D49" s="1"/>
      <c r="E49" t="str">
        <f ca="1">+INDEX(Teams!$C$4:$J$15,MATCH($A49,Teams!$B$4:$B$15,0),MATCH($E$1,Teams!$C$3:$J$3,0))</f>
        <v>Stockton A</v>
      </c>
      <c r="F49" t="s">
        <v>2</v>
      </c>
      <c r="G49" t="str">
        <f ca="1">+INDEX(Teams!$C$4:$J$15,MATCH($C49,Teams!$B$4:$B$15,0),MATCH($E$1,Teams!$C$3:$J$3,0))</f>
        <v>Bulkington B</v>
      </c>
    </row>
    <row r="50" spans="1:7">
      <c r="A50" s="1"/>
      <c r="B50" s="1"/>
      <c r="C50" s="1"/>
      <c r="D50" s="1"/>
    </row>
    <row r="51" spans="1:7">
      <c r="A51" s="1" t="s">
        <v>9</v>
      </c>
      <c r="B51" s="1"/>
      <c r="C51" s="1"/>
      <c r="D51" s="1"/>
    </row>
    <row r="52" spans="1:7">
      <c r="A52" s="1">
        <f>'Playing Schedule Div 1-6'!A52</f>
        <v>1</v>
      </c>
      <c r="B52" s="1" t="s">
        <v>2</v>
      </c>
      <c r="C52" s="1">
        <f>'Playing Schedule Div 1-6'!C52</f>
        <v>9</v>
      </c>
      <c r="D52" s="3"/>
      <c r="E52" t="str">
        <f ca="1">+INDEX(Teams!$C$4:$J$15,MATCH($A52,Teams!$B$4:$B$15,0),MATCH($E$1,Teams!$C$3:$J$3,0))</f>
        <v>Griff &amp; Coton A</v>
      </c>
      <c r="F52" t="s">
        <v>2</v>
      </c>
      <c r="G52" t="str">
        <f ca="1">+INDEX(Teams!$C$4:$J$15,MATCH($C52,Teams!$B$4:$B$15,0),MATCH($E$1,Teams!$C$3:$J$3,0))</f>
        <v>Stockton A</v>
      </c>
    </row>
    <row r="53" spans="1:7">
      <c r="A53" s="1">
        <f>'Playing Schedule Div 1-6'!A53</f>
        <v>10</v>
      </c>
      <c r="B53" s="1" t="s">
        <v>2</v>
      </c>
      <c r="C53" s="1">
        <f>'Playing Schedule Div 1-6'!C53</f>
        <v>2</v>
      </c>
      <c r="D53" s="3"/>
      <c r="E53" t="str">
        <f ca="1">+INDEX(Teams!$C$4:$J$15,MATCH($A53,Teams!$B$4:$B$15,0),MATCH($E$1,Teams!$C$3:$J$3,0))</f>
        <v>Bulkington B</v>
      </c>
      <c r="F53" t="s">
        <v>2</v>
      </c>
      <c r="G53" t="str">
        <f ca="1">+INDEX(Teams!$C$4:$J$15,MATCH($C53,Teams!$B$4:$B$15,0),MATCH($E$1,Teams!$C$3:$J$3,0))</f>
        <v>Ambleside C</v>
      </c>
    </row>
    <row r="54" spans="1:7">
      <c r="A54" s="1">
        <f>'Playing Schedule Div 1-6'!A54</f>
        <v>4</v>
      </c>
      <c r="B54" s="1" t="s">
        <v>2</v>
      </c>
      <c r="C54" s="1">
        <f>'Playing Schedule Div 1-6'!C54</f>
        <v>3</v>
      </c>
      <c r="D54" s="3"/>
      <c r="E54" t="str">
        <f ca="1">+INDEX(Teams!$C$4:$J$15,MATCH($A54,Teams!$B$4:$B$15,0),MATCH($E$1,Teams!$C$3:$J$3,0))</f>
        <v>Copsewood C</v>
      </c>
      <c r="F54" t="s">
        <v>2</v>
      </c>
      <c r="G54" t="str">
        <f ca="1">+INDEX(Teams!$C$4:$J$15,MATCH($C54,Teams!$B$4:$B$15,0),MATCH($E$1,Teams!$C$3:$J$3,0))</f>
        <v>Arden</v>
      </c>
    </row>
    <row r="55" spans="1:7">
      <c r="A55" s="1">
        <f>'Playing Schedule Div 1-6'!A55</f>
        <v>5</v>
      </c>
      <c r="B55" s="1" t="s">
        <v>2</v>
      </c>
      <c r="C55" s="1">
        <f>'Playing Schedule Div 1-6'!C55</f>
        <v>8</v>
      </c>
      <c r="D55" s="3"/>
      <c r="E55" t="str">
        <f ca="1">+INDEX(Teams!$C$4:$J$15,MATCH($A55,Teams!$B$4:$B$15,0),MATCH($E$1,Teams!$C$3:$J$3,0))</f>
        <v>Henley B</v>
      </c>
      <c r="F55" t="s">
        <v>2</v>
      </c>
      <c r="G55" t="str">
        <f ca="1">+INDEX(Teams!$C$4:$J$15,MATCH($C55,Teams!$B$4:$B$15,0),MATCH($E$1,Teams!$C$3:$J$3,0))</f>
        <v>Highway B</v>
      </c>
    </row>
    <row r="56" spans="1:7">
      <c r="A56" s="1">
        <f>'Playing Schedule Div 1-6'!A56</f>
        <v>6</v>
      </c>
      <c r="B56" s="1" t="s">
        <v>2</v>
      </c>
      <c r="C56" s="1">
        <f>'Playing Schedule Div 1-6'!C56</f>
        <v>7</v>
      </c>
      <c r="D56" s="3"/>
      <c r="E56" t="str">
        <f ca="1">+INDEX(Teams!$C$4:$J$15,MATCH($A56,Teams!$B$4:$B$15,0),MATCH($E$1,Teams!$C$3:$J$3,0))</f>
        <v>Godiva A</v>
      </c>
      <c r="F56" t="s">
        <v>2</v>
      </c>
      <c r="G56" t="str">
        <f ca="1">+INDEX(Teams!$C$4:$J$15,MATCH($C56,Teams!$B$4:$B$15,0),MATCH($E$1,Teams!$C$3:$J$3,0))</f>
        <v>Henley C</v>
      </c>
    </row>
    <row r="57" spans="1:7">
      <c r="A57" s="3"/>
      <c r="B57" s="3"/>
      <c r="C57" s="3"/>
      <c r="D57" s="3"/>
    </row>
    <row r="58" spans="1:7">
      <c r="A58" s="3" t="s">
        <v>10</v>
      </c>
      <c r="B58" s="3"/>
      <c r="C58" s="3"/>
      <c r="D58" s="3"/>
    </row>
    <row r="59" spans="1:7">
      <c r="A59" s="1">
        <f>'Playing Schedule Div 1-6'!A59</f>
        <v>10</v>
      </c>
      <c r="B59" s="1" t="s">
        <v>2</v>
      </c>
      <c r="C59" s="1">
        <f>'Playing Schedule Div 1-6'!C59</f>
        <v>1</v>
      </c>
      <c r="D59" s="3"/>
      <c r="E59" t="str">
        <f ca="1">+INDEX(Teams!$C$4:$J$15,MATCH($A59,Teams!$B$4:$B$15,0),MATCH($E$1,Teams!$C$3:$J$3,0))</f>
        <v>Bulkington B</v>
      </c>
      <c r="F59" t="s">
        <v>2</v>
      </c>
      <c r="G59" t="str">
        <f ca="1">+INDEX(Teams!$C$4:$J$15,MATCH($C59,Teams!$B$4:$B$15,0),MATCH($E$1,Teams!$C$3:$J$3,0))</f>
        <v>Griff &amp; Coton A</v>
      </c>
    </row>
    <row r="60" spans="1:7">
      <c r="A60" s="1">
        <f>'Playing Schedule Div 1-6'!A60</f>
        <v>2</v>
      </c>
      <c r="B60" s="1" t="s">
        <v>2</v>
      </c>
      <c r="C60" s="1">
        <f>'Playing Schedule Div 1-6'!C60</f>
        <v>5</v>
      </c>
      <c r="D60" s="3"/>
      <c r="E60" t="str">
        <f ca="1">+INDEX(Teams!$C$4:$J$15,MATCH($A60,Teams!$B$4:$B$15,0),MATCH($E$1,Teams!$C$3:$J$3,0))</f>
        <v>Ambleside C</v>
      </c>
      <c r="F60" t="s">
        <v>2</v>
      </c>
      <c r="G60" t="str">
        <f ca="1">+INDEX(Teams!$C$4:$J$15,MATCH($C60,Teams!$B$4:$B$15,0),MATCH($E$1,Teams!$C$3:$J$3,0))</f>
        <v>Henley B</v>
      </c>
    </row>
    <row r="61" spans="1:7">
      <c r="A61" s="1">
        <f>'Playing Schedule Div 1-6'!A61</f>
        <v>3</v>
      </c>
      <c r="B61" s="1" t="s">
        <v>2</v>
      </c>
      <c r="C61" s="1">
        <f>'Playing Schedule Div 1-6'!C61</f>
        <v>6</v>
      </c>
      <c r="D61" s="3"/>
      <c r="E61" t="str">
        <f ca="1">+INDEX(Teams!$C$4:$J$15,MATCH($A61,Teams!$B$4:$B$15,0),MATCH($E$1,Teams!$C$3:$J$3,0))</f>
        <v>Arden</v>
      </c>
      <c r="F61" t="s">
        <v>2</v>
      </c>
      <c r="G61" t="str">
        <f ca="1">+INDEX(Teams!$C$4:$J$15,MATCH($C61,Teams!$B$4:$B$15,0),MATCH($E$1,Teams!$C$3:$J$3,0))</f>
        <v>Godiva A</v>
      </c>
    </row>
    <row r="62" spans="1:7">
      <c r="A62" s="1">
        <f>'Playing Schedule Div 1-6'!A62</f>
        <v>7</v>
      </c>
      <c r="B62" s="1" t="s">
        <v>2</v>
      </c>
      <c r="C62" s="1">
        <f>'Playing Schedule Div 1-6'!C62</f>
        <v>4</v>
      </c>
      <c r="D62" s="3"/>
      <c r="E62" t="str">
        <f ca="1">+INDEX(Teams!$C$4:$J$15,MATCH($A62,Teams!$B$4:$B$15,0),MATCH($E$1,Teams!$C$3:$J$3,0))</f>
        <v>Henley C</v>
      </c>
      <c r="F62" t="s">
        <v>2</v>
      </c>
      <c r="G62" t="str">
        <f ca="1">+INDEX(Teams!$C$4:$J$15,MATCH($C62,Teams!$B$4:$B$15,0),MATCH($E$1,Teams!$C$3:$J$3,0))</f>
        <v>Copsewood C</v>
      </c>
    </row>
    <row r="63" spans="1:7">
      <c r="A63" s="1">
        <f>'Playing Schedule Div 1-6'!A63</f>
        <v>9</v>
      </c>
      <c r="B63" s="1" t="s">
        <v>2</v>
      </c>
      <c r="C63" s="1">
        <f>'Playing Schedule Div 1-6'!C63</f>
        <v>8</v>
      </c>
      <c r="D63" s="3"/>
      <c r="E63" t="str">
        <f ca="1">+INDEX(Teams!$C$4:$J$15,MATCH($A63,Teams!$B$4:$B$15,0),MATCH($E$1,Teams!$C$3:$J$3,0))</f>
        <v>Stockton A</v>
      </c>
      <c r="F63" t="s">
        <v>2</v>
      </c>
      <c r="G63" t="str">
        <f ca="1">+INDEX(Teams!$C$4:$J$15,MATCH($C63,Teams!$B$4:$B$15,0),MATCH($E$1,Teams!$C$3:$J$3,0))</f>
        <v>Highway B</v>
      </c>
    </row>
    <row r="64" spans="1:7">
      <c r="A64" s="3"/>
      <c r="B64" s="3"/>
      <c r="C64" s="3"/>
      <c r="D64" s="3"/>
    </row>
    <row r="65" spans="1:7">
      <c r="A65" s="1" t="s">
        <v>11</v>
      </c>
      <c r="B65" s="1"/>
      <c r="C65" s="1"/>
      <c r="D65" s="1"/>
    </row>
    <row r="66" spans="1:7">
      <c r="A66" s="1">
        <f>'Playing Schedule Div 1-6'!A66</f>
        <v>1</v>
      </c>
      <c r="B66" s="1" t="s">
        <v>2</v>
      </c>
      <c r="C66" s="1">
        <f>'Playing Schedule Div 1-6'!C66</f>
        <v>7</v>
      </c>
      <c r="D66" s="1"/>
      <c r="E66" t="str">
        <f ca="1">+INDEX(Teams!$C$4:$J$15,MATCH($A66,Teams!$B$4:$B$15,0),MATCH($E$1,Teams!$C$3:$J$3,0))</f>
        <v>Griff &amp; Coton A</v>
      </c>
      <c r="F66" t="s">
        <v>2</v>
      </c>
      <c r="G66" t="str">
        <f ca="1">+INDEX(Teams!$C$4:$J$15,MATCH($C66,Teams!$B$4:$B$15,0),MATCH($E$1,Teams!$C$3:$J$3,0))</f>
        <v>Henley C</v>
      </c>
    </row>
    <row r="67" spans="1:7">
      <c r="A67" s="1">
        <f>'Playing Schedule Div 1-6'!A67</f>
        <v>6</v>
      </c>
      <c r="B67" s="1" t="s">
        <v>2</v>
      </c>
      <c r="C67" s="1">
        <f>'Playing Schedule Div 1-6'!C67</f>
        <v>2</v>
      </c>
      <c r="D67" s="1"/>
      <c r="E67" t="str">
        <f ca="1">+INDEX(Teams!$C$4:$J$15,MATCH($A67,Teams!$B$4:$B$15,0),MATCH($E$1,Teams!$C$3:$J$3,0))</f>
        <v>Godiva A</v>
      </c>
      <c r="F67" t="s">
        <v>2</v>
      </c>
      <c r="G67" t="str">
        <f ca="1">+INDEX(Teams!$C$4:$J$15,MATCH($C67,Teams!$B$4:$B$15,0),MATCH($E$1,Teams!$C$3:$J$3,0))</f>
        <v>Ambleside C</v>
      </c>
    </row>
    <row r="68" spans="1:7">
      <c r="A68" s="1">
        <f>'Playing Schedule Div 1-6'!A68</f>
        <v>9</v>
      </c>
      <c r="B68" s="1" t="s">
        <v>2</v>
      </c>
      <c r="C68" s="1">
        <f>'Playing Schedule Div 1-6'!C68</f>
        <v>3</v>
      </c>
      <c r="D68" s="1"/>
      <c r="E68" t="str">
        <f ca="1">+INDEX(Teams!$C$4:$J$15,MATCH($A68,Teams!$B$4:$B$15,0),MATCH($E$1,Teams!$C$3:$J$3,0))</f>
        <v>Stockton A</v>
      </c>
      <c r="F68" t="s">
        <v>2</v>
      </c>
      <c r="G68" t="str">
        <f ca="1">+INDEX(Teams!$C$4:$J$15,MATCH($C68,Teams!$B$4:$B$15,0),MATCH($E$1,Teams!$C$3:$J$3,0))</f>
        <v>Arden</v>
      </c>
    </row>
    <row r="69" spans="1:7">
      <c r="A69" s="1">
        <f>'Playing Schedule Div 1-6'!A69</f>
        <v>5</v>
      </c>
      <c r="B69" s="1" t="s">
        <v>2</v>
      </c>
      <c r="C69" s="1">
        <f>'Playing Schedule Div 1-6'!C69</f>
        <v>4</v>
      </c>
      <c r="D69" s="1"/>
      <c r="E69" t="str">
        <f ca="1">+INDEX(Teams!$C$4:$J$15,MATCH($A69,Teams!$B$4:$B$15,0),MATCH($E$1,Teams!$C$3:$J$3,0))</f>
        <v>Henley B</v>
      </c>
      <c r="F69" t="s">
        <v>2</v>
      </c>
      <c r="G69" t="str">
        <f ca="1">+INDEX(Teams!$C$4:$J$15,MATCH($C69,Teams!$B$4:$B$15,0),MATCH($E$1,Teams!$C$3:$J$3,0))</f>
        <v>Copsewood C</v>
      </c>
    </row>
    <row r="70" spans="1:7">
      <c r="A70" s="1">
        <f>'Playing Schedule Div 1-6'!A70</f>
        <v>10</v>
      </c>
      <c r="B70" s="1" t="s">
        <v>2</v>
      </c>
      <c r="C70" s="1">
        <f>'Playing Schedule Div 1-6'!C70</f>
        <v>8</v>
      </c>
      <c r="D70" s="1"/>
      <c r="E70" t="str">
        <f ca="1">+INDEX(Teams!$C$4:$J$15,MATCH($A70,Teams!$B$4:$B$15,0),MATCH($E$1,Teams!$C$3:$J$3,0))</f>
        <v>Bulkington B</v>
      </c>
      <c r="F70" t="s">
        <v>2</v>
      </c>
      <c r="G70" t="str">
        <f ca="1">+INDEX(Teams!$C$4:$J$15,MATCH($C70,Teams!$B$4:$B$15,0),MATCH($E$1,Teams!$C$3:$J$3,0))</f>
        <v>Highway B</v>
      </c>
    </row>
    <row r="71" spans="1:7">
      <c r="A71" s="1"/>
      <c r="B71" s="1"/>
      <c r="C71" s="1"/>
      <c r="D71" s="1"/>
    </row>
    <row r="72" spans="1:7">
      <c r="A72" s="1" t="s">
        <v>12</v>
      </c>
      <c r="B72" s="1"/>
      <c r="C72" s="1"/>
      <c r="D72" s="1"/>
    </row>
    <row r="73" spans="1:7">
      <c r="A73" s="1">
        <f>'Playing Schedule Div 1-6'!A122</f>
        <v>1</v>
      </c>
      <c r="B73" s="1" t="s">
        <v>2</v>
      </c>
      <c r="C73" s="1">
        <f>'Playing Schedule Div 1-6'!C122</f>
        <v>10</v>
      </c>
      <c r="D73" s="1"/>
      <c r="E73" t="str">
        <f ca="1">+INDEX(Teams!$C$4:$J$15,MATCH($A73,Teams!$B$4:$B$15,0),MATCH($E$1,Teams!$C$3:$J$3,0))</f>
        <v>Griff &amp; Coton A</v>
      </c>
      <c r="F73" t="s">
        <v>2</v>
      </c>
      <c r="G73" t="str">
        <f ca="1">+INDEX(Teams!$C$4:$J$15,MATCH($C73,Teams!$B$4:$B$15,0),MATCH($E$1,Teams!$C$3:$J$3,0))</f>
        <v>Bulkington B</v>
      </c>
    </row>
    <row r="74" spans="1:7">
      <c r="A74" s="1">
        <f>'Playing Schedule Div 1-6'!A123</f>
        <v>5</v>
      </c>
      <c r="B74" s="1" t="s">
        <v>2</v>
      </c>
      <c r="C74" s="1">
        <f>'Playing Schedule Div 1-6'!C123</f>
        <v>2</v>
      </c>
      <c r="D74" s="1"/>
      <c r="E74" t="str">
        <f ca="1">+INDEX(Teams!$C$4:$J$15,MATCH($A74,Teams!$B$4:$B$15,0),MATCH($E$1,Teams!$C$3:$J$3,0))</f>
        <v>Henley B</v>
      </c>
      <c r="F74" t="s">
        <v>2</v>
      </c>
      <c r="G74" t="str">
        <f ca="1">+INDEX(Teams!$C$4:$J$15,MATCH($C74,Teams!$B$4:$B$15,0),MATCH($E$1,Teams!$C$3:$J$3,0))</f>
        <v>Ambleside C</v>
      </c>
    </row>
    <row r="75" spans="1:7">
      <c r="A75" s="1">
        <f>'Playing Schedule Div 1-6'!A124</f>
        <v>6</v>
      </c>
      <c r="B75" s="1" t="s">
        <v>2</v>
      </c>
      <c r="C75" s="1">
        <f>'Playing Schedule Div 1-6'!C124</f>
        <v>3</v>
      </c>
      <c r="D75" s="1"/>
      <c r="E75" t="str">
        <f ca="1">+INDEX(Teams!$C$4:$J$15,MATCH($A75,Teams!$B$4:$B$15,0),MATCH($E$1,Teams!$C$3:$J$3,0))</f>
        <v>Godiva A</v>
      </c>
      <c r="F75" t="s">
        <v>2</v>
      </c>
      <c r="G75" t="str">
        <f ca="1">+INDEX(Teams!$C$4:$J$15,MATCH($C75,Teams!$B$4:$B$15,0),MATCH($E$1,Teams!$C$3:$J$3,0))</f>
        <v>Arden</v>
      </c>
    </row>
    <row r="76" spans="1:7">
      <c r="A76" s="1">
        <f>'Playing Schedule Div 1-6'!A125</f>
        <v>4</v>
      </c>
      <c r="B76" s="1" t="s">
        <v>2</v>
      </c>
      <c r="C76" s="1">
        <f>'Playing Schedule Div 1-6'!C125</f>
        <v>7</v>
      </c>
      <c r="D76" s="1"/>
      <c r="E76" t="str">
        <f ca="1">+INDEX(Teams!$C$4:$J$15,MATCH($A76,Teams!$B$4:$B$15,0),MATCH($E$1,Teams!$C$3:$J$3,0))</f>
        <v>Copsewood C</v>
      </c>
      <c r="F76" t="s">
        <v>2</v>
      </c>
      <c r="G76" t="str">
        <f ca="1">+INDEX(Teams!$C$4:$J$15,MATCH($C76,Teams!$B$4:$B$15,0),MATCH($E$1,Teams!$C$3:$J$3,0))</f>
        <v>Henley C</v>
      </c>
    </row>
    <row r="77" spans="1:7">
      <c r="A77" s="1">
        <f>'Playing Schedule Div 1-6'!A126</f>
        <v>8</v>
      </c>
      <c r="B77" s="1" t="s">
        <v>2</v>
      </c>
      <c r="C77" s="1">
        <f>'Playing Schedule Div 1-6'!C126</f>
        <v>9</v>
      </c>
      <c r="D77" s="1"/>
      <c r="E77" t="str">
        <f ca="1">+INDEX(Teams!$C$4:$J$15,MATCH($A77,Teams!$B$4:$B$15,0),MATCH($E$1,Teams!$C$3:$J$3,0))</f>
        <v>Highway B</v>
      </c>
      <c r="F77" t="s">
        <v>2</v>
      </c>
      <c r="G77" t="str">
        <f ca="1">+INDEX(Teams!$C$4:$J$15,MATCH($C77,Teams!$B$4:$B$15,0),MATCH($E$1,Teams!$C$3:$J$3,0))</f>
        <v>Stockton A</v>
      </c>
    </row>
    <row r="78" spans="1:7">
      <c r="A78" s="1"/>
      <c r="B78" s="1"/>
      <c r="C78" s="1"/>
      <c r="D78" s="1"/>
    </row>
    <row r="79" spans="1:7">
      <c r="A79" s="1" t="s">
        <v>13</v>
      </c>
      <c r="B79" s="1"/>
      <c r="C79" s="1"/>
      <c r="D79" s="1"/>
    </row>
    <row r="80" spans="1:7">
      <c r="A80" s="1">
        <f>'Playing Schedule Div 1-6'!A80</f>
        <v>4</v>
      </c>
      <c r="B80" s="1" t="s">
        <v>2</v>
      </c>
      <c r="C80" s="1">
        <f>'Playing Schedule Div 1-6'!C80</f>
        <v>1</v>
      </c>
      <c r="D80" s="1"/>
      <c r="E80" t="str">
        <f ca="1">+INDEX(Teams!$C$4:$J$15,MATCH($A80,Teams!$B$4:$B$15,0),MATCH($E$1,Teams!$C$3:$J$3,0))</f>
        <v>Copsewood C</v>
      </c>
      <c r="F80" t="s">
        <v>2</v>
      </c>
      <c r="G80" t="str">
        <f ca="1">+INDEX(Teams!$C$4:$J$15,MATCH($C80,Teams!$B$4:$B$15,0),MATCH($E$1,Teams!$C$3:$J$3,0))</f>
        <v>Griff &amp; Coton A</v>
      </c>
    </row>
    <row r="81" spans="1:7">
      <c r="A81" s="1">
        <f>'Playing Schedule Div 1-6'!A81</f>
        <v>2</v>
      </c>
      <c r="B81" s="1" t="s">
        <v>2</v>
      </c>
      <c r="C81" s="1">
        <f>'Playing Schedule Div 1-6'!C81</f>
        <v>7</v>
      </c>
      <c r="D81" s="1"/>
      <c r="E81" t="str">
        <f ca="1">+INDEX(Teams!$C$4:$J$15,MATCH($A81,Teams!$B$4:$B$15,0),MATCH($E$1,Teams!$C$3:$J$3,0))</f>
        <v>Ambleside C</v>
      </c>
      <c r="F81" t="s">
        <v>2</v>
      </c>
      <c r="G81" t="str">
        <f ca="1">+INDEX(Teams!$C$4:$J$15,MATCH($C81,Teams!$B$4:$B$15,0),MATCH($E$1,Teams!$C$3:$J$3,0))</f>
        <v>Henley C</v>
      </c>
    </row>
    <row r="82" spans="1:7">
      <c r="A82" s="1">
        <f>'Playing Schedule Div 1-6'!A82</f>
        <v>3</v>
      </c>
      <c r="B82" s="1" t="s">
        <v>2</v>
      </c>
      <c r="C82" s="1">
        <f>'Playing Schedule Div 1-6'!C82</f>
        <v>8</v>
      </c>
      <c r="D82" s="1"/>
      <c r="E82" t="str">
        <f ca="1">+INDEX(Teams!$C$4:$J$15,MATCH($A82,Teams!$B$4:$B$15,0),MATCH($E$1,Teams!$C$3:$J$3,0))</f>
        <v>Arden</v>
      </c>
      <c r="F82" t="s">
        <v>2</v>
      </c>
      <c r="G82" t="str">
        <f ca="1">+INDEX(Teams!$C$4:$J$15,MATCH($C82,Teams!$B$4:$B$15,0),MATCH($E$1,Teams!$C$3:$J$3,0))</f>
        <v>Highway B</v>
      </c>
    </row>
    <row r="83" spans="1:7">
      <c r="A83" s="1">
        <f>'Playing Schedule Div 1-6'!A83</f>
        <v>5</v>
      </c>
      <c r="B83" s="1" t="s">
        <v>2</v>
      </c>
      <c r="C83" s="1">
        <f>'Playing Schedule Div 1-6'!C83</f>
        <v>9</v>
      </c>
      <c r="D83" s="1"/>
      <c r="E83" t="str">
        <f ca="1">+INDEX(Teams!$C$4:$J$15,MATCH($A83,Teams!$B$4:$B$15,0),MATCH($E$1,Teams!$C$3:$J$3,0))</f>
        <v>Henley B</v>
      </c>
      <c r="F83" t="s">
        <v>2</v>
      </c>
      <c r="G83" t="str">
        <f ca="1">+INDEX(Teams!$C$4:$J$15,MATCH($C83,Teams!$B$4:$B$15,0),MATCH($E$1,Teams!$C$3:$J$3,0))</f>
        <v>Stockton A</v>
      </c>
    </row>
    <row r="84" spans="1:7">
      <c r="A84" s="1">
        <f>'Playing Schedule Div 1-6'!A84</f>
        <v>10</v>
      </c>
      <c r="B84" s="1" t="s">
        <v>2</v>
      </c>
      <c r="C84" s="1">
        <f>'Playing Schedule Div 1-6'!C84</f>
        <v>6</v>
      </c>
      <c r="D84" s="1"/>
      <c r="E84" t="str">
        <f ca="1">+INDEX(Teams!$C$4:$J$15,MATCH($A84,Teams!$B$4:$B$15,0),MATCH($E$1,Teams!$C$3:$J$3,0))</f>
        <v>Bulkington B</v>
      </c>
      <c r="F84" t="s">
        <v>2</v>
      </c>
      <c r="G84" t="str">
        <f ca="1">+INDEX(Teams!$C$4:$J$15,MATCH($C84,Teams!$B$4:$B$15,0),MATCH($E$1,Teams!$C$3:$J$3,0))</f>
        <v>Godiva A</v>
      </c>
    </row>
    <row r="85" spans="1:7">
      <c r="A85" s="1"/>
      <c r="B85" s="1"/>
      <c r="C85" s="1"/>
      <c r="D85" s="1"/>
    </row>
    <row r="86" spans="1:7">
      <c r="A86" s="1" t="s">
        <v>14</v>
      </c>
      <c r="B86" s="1"/>
      <c r="C86" s="1"/>
      <c r="D86" s="1"/>
    </row>
    <row r="87" spans="1:7">
      <c r="A87" s="1">
        <f>'Playing Schedule Div 1-6'!A87</f>
        <v>1</v>
      </c>
      <c r="B87" s="1" t="s">
        <v>2</v>
      </c>
      <c r="C87" s="1">
        <f>'Playing Schedule Div 1-6'!C87</f>
        <v>8</v>
      </c>
      <c r="D87" s="1"/>
      <c r="E87" t="str">
        <f ca="1">+INDEX(Teams!$C$4:$J$15,MATCH($A87,Teams!$B$4:$B$15,0),MATCH($E$1,Teams!$C$3:$J$3,0))</f>
        <v>Griff &amp; Coton A</v>
      </c>
      <c r="F87" t="s">
        <v>2</v>
      </c>
      <c r="G87" t="str">
        <f ca="1">+INDEX(Teams!$C$4:$J$15,MATCH($C87,Teams!$B$4:$B$15,0),MATCH($E$1,Teams!$C$3:$J$3,0))</f>
        <v>Highway B</v>
      </c>
    </row>
    <row r="88" spans="1:7">
      <c r="A88" s="1">
        <f>'Playing Schedule Div 1-6'!A88</f>
        <v>9</v>
      </c>
      <c r="B88" s="1" t="s">
        <v>2</v>
      </c>
      <c r="C88" s="1">
        <f>'Playing Schedule Div 1-6'!C88</f>
        <v>2</v>
      </c>
      <c r="D88" s="1"/>
      <c r="E88" t="str">
        <f ca="1">+INDEX(Teams!$C$4:$J$15,MATCH($A88,Teams!$B$4:$B$15,0),MATCH($E$1,Teams!$C$3:$J$3,0))</f>
        <v>Stockton A</v>
      </c>
      <c r="F88" t="s">
        <v>2</v>
      </c>
      <c r="G88" t="str">
        <f ca="1">+INDEX(Teams!$C$4:$J$15,MATCH($C88,Teams!$B$4:$B$15,0),MATCH($E$1,Teams!$C$3:$J$3,0))</f>
        <v>Ambleside C</v>
      </c>
    </row>
    <row r="89" spans="1:7">
      <c r="A89" s="1">
        <f>'Playing Schedule Div 1-6'!A89</f>
        <v>7</v>
      </c>
      <c r="B89" s="1" t="s">
        <v>2</v>
      </c>
      <c r="C89" s="1">
        <f>'Playing Schedule Div 1-6'!C89</f>
        <v>3</v>
      </c>
      <c r="D89" s="1"/>
      <c r="E89" t="str">
        <f ca="1">+INDEX(Teams!$C$4:$J$15,MATCH($A89,Teams!$B$4:$B$15,0),MATCH($E$1,Teams!$C$3:$J$3,0))</f>
        <v>Henley C</v>
      </c>
      <c r="F89" t="s">
        <v>2</v>
      </c>
      <c r="G89" t="str">
        <f ca="1">+INDEX(Teams!$C$4:$J$15,MATCH($C89,Teams!$B$4:$B$15,0),MATCH($E$1,Teams!$C$3:$J$3,0))</f>
        <v>Arden</v>
      </c>
    </row>
    <row r="90" spans="1:7">
      <c r="A90" s="1">
        <f>'Playing Schedule Div 1-6'!A90</f>
        <v>10</v>
      </c>
      <c r="B90" s="1" t="s">
        <v>2</v>
      </c>
      <c r="C90" s="1">
        <f>'Playing Schedule Div 1-6'!C90</f>
        <v>4</v>
      </c>
      <c r="D90" s="1"/>
      <c r="E90" t="str">
        <f ca="1">+INDEX(Teams!$C$4:$J$15,MATCH($A90,Teams!$B$4:$B$15,0),MATCH($E$1,Teams!$C$3:$J$3,0))</f>
        <v>Bulkington B</v>
      </c>
      <c r="F90" t="s">
        <v>2</v>
      </c>
      <c r="G90" t="str">
        <f ca="1">+INDEX(Teams!$C$4:$J$15,MATCH($C90,Teams!$B$4:$B$15,0),MATCH($E$1,Teams!$C$3:$J$3,0))</f>
        <v>Copsewood C</v>
      </c>
    </row>
    <row r="91" spans="1:7">
      <c r="A91" s="1">
        <f>'Playing Schedule Div 1-6'!A91</f>
        <v>6</v>
      </c>
      <c r="B91" s="1" t="s">
        <v>2</v>
      </c>
      <c r="C91" s="1">
        <f>'Playing Schedule Div 1-6'!C91</f>
        <v>5</v>
      </c>
      <c r="D91" s="1"/>
      <c r="E91" t="str">
        <f ca="1">+INDEX(Teams!$C$4:$J$15,MATCH($A91,Teams!$B$4:$B$15,0),MATCH($E$1,Teams!$C$3:$J$3,0))</f>
        <v>Godiva A</v>
      </c>
      <c r="F91" t="s">
        <v>2</v>
      </c>
      <c r="G91" t="str">
        <f ca="1">+INDEX(Teams!$C$4:$J$15,MATCH($C91,Teams!$B$4:$B$15,0),MATCH($E$1,Teams!$C$3:$J$3,0))</f>
        <v>Henley B</v>
      </c>
    </row>
    <row r="92" spans="1:7">
      <c r="A92" s="1"/>
      <c r="B92" s="1"/>
      <c r="C92" s="1"/>
      <c r="D92" s="1"/>
    </row>
    <row r="93" spans="1:7">
      <c r="A93" s="1" t="s">
        <v>15</v>
      </c>
      <c r="B93" s="1"/>
      <c r="C93" s="1"/>
      <c r="D93" s="1"/>
    </row>
    <row r="94" spans="1:7">
      <c r="A94" s="1">
        <f>'Playing Schedule Div 1-6'!A94</f>
        <v>1</v>
      </c>
      <c r="B94" s="1" t="s">
        <v>2</v>
      </c>
      <c r="C94" s="1">
        <f>'Playing Schedule Div 1-6'!C94</f>
        <v>5</v>
      </c>
      <c r="D94" s="1"/>
      <c r="E94" t="str">
        <f ca="1">+INDEX(Teams!$C$4:$J$15,MATCH($A94,Teams!$B$4:$B$15,0),MATCH($E$1,Teams!$C$3:$J$3,0))</f>
        <v>Griff &amp; Coton A</v>
      </c>
      <c r="F94" t="s">
        <v>2</v>
      </c>
      <c r="G94" t="str">
        <f ca="1">+INDEX(Teams!$C$4:$J$15,MATCH($C94,Teams!$B$4:$B$15,0),MATCH($E$1,Teams!$C$3:$J$3,0))</f>
        <v>Henley B</v>
      </c>
    </row>
    <row r="95" spans="1:7">
      <c r="A95" s="1">
        <f>'Playing Schedule Div 1-6'!A95</f>
        <v>8</v>
      </c>
      <c r="B95" s="1" t="s">
        <v>2</v>
      </c>
      <c r="C95" s="1">
        <f>'Playing Schedule Div 1-6'!C95</f>
        <v>2</v>
      </c>
      <c r="D95" s="1"/>
      <c r="E95" t="str">
        <f ca="1">+INDEX(Teams!$C$4:$J$15,MATCH($A95,Teams!$B$4:$B$15,0),MATCH($E$1,Teams!$C$3:$J$3,0))</f>
        <v>Highway B</v>
      </c>
      <c r="F95" t="s">
        <v>2</v>
      </c>
      <c r="G95" t="str">
        <f ca="1">+INDEX(Teams!$C$4:$J$15,MATCH($C95,Teams!$B$4:$B$15,0),MATCH($E$1,Teams!$C$3:$J$3,0))</f>
        <v>Ambleside C</v>
      </c>
    </row>
    <row r="96" spans="1:7">
      <c r="A96" s="1">
        <f>'Playing Schedule Div 1-6'!A96</f>
        <v>3</v>
      </c>
      <c r="B96" s="1" t="s">
        <v>2</v>
      </c>
      <c r="C96" s="1">
        <f>'Playing Schedule Div 1-6'!C96</f>
        <v>10</v>
      </c>
      <c r="D96" s="1"/>
      <c r="E96" t="str">
        <f ca="1">+INDEX(Teams!$C$4:$J$15,MATCH($A96,Teams!$B$4:$B$15,0),MATCH($E$1,Teams!$C$3:$J$3,0))</f>
        <v>Arden</v>
      </c>
      <c r="F96" t="s">
        <v>2</v>
      </c>
      <c r="G96" t="str">
        <f ca="1">+INDEX(Teams!$C$4:$J$15,MATCH($C96,Teams!$B$4:$B$15,0),MATCH($E$1,Teams!$C$3:$J$3,0))</f>
        <v>Bulkington B</v>
      </c>
    </row>
    <row r="97" spans="1:7">
      <c r="A97" s="1">
        <f>'Playing Schedule Div 1-6'!A97</f>
        <v>4</v>
      </c>
      <c r="B97" s="1" t="s">
        <v>2</v>
      </c>
      <c r="C97" s="1">
        <f>'Playing Schedule Div 1-6'!C97</f>
        <v>6</v>
      </c>
      <c r="D97" s="1"/>
      <c r="E97" t="str">
        <f ca="1">+INDEX(Teams!$C$4:$J$15,MATCH($A97,Teams!$B$4:$B$15,0),MATCH($E$1,Teams!$C$3:$J$3,0))</f>
        <v>Copsewood C</v>
      </c>
      <c r="F97" t="s">
        <v>2</v>
      </c>
      <c r="G97" t="str">
        <f ca="1">+INDEX(Teams!$C$4:$J$15,MATCH($C97,Teams!$B$4:$B$15,0),MATCH($E$1,Teams!$C$3:$J$3,0))</f>
        <v>Godiva A</v>
      </c>
    </row>
    <row r="98" spans="1:7">
      <c r="A98" s="1">
        <f>'Playing Schedule Div 1-6'!A98</f>
        <v>7</v>
      </c>
      <c r="B98" s="1" t="s">
        <v>2</v>
      </c>
      <c r="C98" s="1">
        <f>'Playing Schedule Div 1-6'!C98</f>
        <v>9</v>
      </c>
      <c r="D98" s="1"/>
      <c r="E98" t="str">
        <f ca="1">+INDEX(Teams!$C$4:$J$15,MATCH($A98,Teams!$B$4:$B$15,0),MATCH($E$1,Teams!$C$3:$J$3,0))</f>
        <v>Henley C</v>
      </c>
      <c r="F98" t="s">
        <v>2</v>
      </c>
      <c r="G98" t="str">
        <f ca="1">+INDEX(Teams!$C$4:$J$15,MATCH($C98,Teams!$B$4:$B$15,0),MATCH($E$1,Teams!$C$3:$J$3,0))</f>
        <v>Stockton A</v>
      </c>
    </row>
    <row r="99" spans="1:7">
      <c r="A99" s="1"/>
      <c r="B99" s="1"/>
      <c r="C99" s="1"/>
      <c r="D99" s="1"/>
    </row>
    <row r="100" spans="1:7">
      <c r="A100" s="1" t="s">
        <v>16</v>
      </c>
      <c r="B100" s="1"/>
      <c r="C100" s="1"/>
      <c r="D100" s="1"/>
    </row>
    <row r="101" spans="1:7">
      <c r="A101" s="1">
        <f>'Playing Schedule Div 1-6'!A101</f>
        <v>6</v>
      </c>
      <c r="B101" s="1" t="s">
        <v>2</v>
      </c>
      <c r="C101" s="1">
        <f>'Playing Schedule Div 1-6'!C101</f>
        <v>1</v>
      </c>
      <c r="D101" s="1"/>
      <c r="E101" t="str">
        <f ca="1">+INDEX(Teams!$C$4:$J$15,MATCH($A101,Teams!$B$4:$B$15,0),MATCH($E$1,Teams!$C$3:$J$3,0))</f>
        <v>Godiva A</v>
      </c>
      <c r="F101" t="s">
        <v>2</v>
      </c>
      <c r="G101" t="str">
        <f ca="1">+INDEX(Teams!$C$4:$J$15,MATCH($C101,Teams!$B$4:$B$15,0),MATCH($E$1,Teams!$C$3:$J$3,0))</f>
        <v>Griff &amp; Coton A</v>
      </c>
    </row>
    <row r="102" spans="1:7">
      <c r="A102" s="1">
        <f>'Playing Schedule Div 1-6'!A102</f>
        <v>2</v>
      </c>
      <c r="B102" s="1" t="s">
        <v>2</v>
      </c>
      <c r="C102" s="1">
        <f>'Playing Schedule Div 1-6'!C102</f>
        <v>3</v>
      </c>
      <c r="D102" s="1"/>
      <c r="E102" t="str">
        <f ca="1">+INDEX(Teams!$C$4:$J$15,MATCH($A102,Teams!$B$4:$B$15,0),MATCH($E$1,Teams!$C$3:$J$3,0))</f>
        <v>Ambleside C</v>
      </c>
      <c r="F102" t="s">
        <v>2</v>
      </c>
      <c r="G102" t="str">
        <f ca="1">+INDEX(Teams!$C$4:$J$15,MATCH($C102,Teams!$B$4:$B$15,0),MATCH($E$1,Teams!$C$3:$J$3,0))</f>
        <v>Arden</v>
      </c>
    </row>
    <row r="103" spans="1:7">
      <c r="A103" s="1">
        <f>'Playing Schedule Div 1-6'!A103</f>
        <v>9</v>
      </c>
      <c r="B103" s="1" t="s">
        <v>2</v>
      </c>
      <c r="C103" s="1">
        <f>'Playing Schedule Div 1-6'!C103</f>
        <v>4</v>
      </c>
      <c r="D103" s="1"/>
      <c r="E103" t="str">
        <f ca="1">+INDEX(Teams!$C$4:$J$15,MATCH($A103,Teams!$B$4:$B$15,0),MATCH($E$1,Teams!$C$3:$J$3,0))</f>
        <v>Stockton A</v>
      </c>
      <c r="F103" t="s">
        <v>2</v>
      </c>
      <c r="G103" t="str">
        <f ca="1">+INDEX(Teams!$C$4:$J$15,MATCH($C103,Teams!$B$4:$B$15,0),MATCH($E$1,Teams!$C$3:$J$3,0))</f>
        <v>Copsewood C</v>
      </c>
    </row>
    <row r="104" spans="1:7">
      <c r="A104" s="1">
        <f>'Playing Schedule Div 1-6'!A104</f>
        <v>5</v>
      </c>
      <c r="B104" s="1" t="s">
        <v>2</v>
      </c>
      <c r="C104" s="1">
        <f>'Playing Schedule Div 1-6'!C104</f>
        <v>10</v>
      </c>
      <c r="D104" s="1"/>
      <c r="E104" t="str">
        <f ca="1">+INDEX(Teams!$C$4:$J$15,MATCH($A104,Teams!$B$4:$B$15,0),MATCH($E$1,Teams!$C$3:$J$3,0))</f>
        <v>Henley B</v>
      </c>
      <c r="F104" t="s">
        <v>2</v>
      </c>
      <c r="G104" t="str">
        <f ca="1">+INDEX(Teams!$C$4:$J$15,MATCH($C104,Teams!$B$4:$B$15,0),MATCH($E$1,Teams!$C$3:$J$3,0))</f>
        <v>Bulkington B</v>
      </c>
    </row>
    <row r="105" spans="1:7">
      <c r="A105" s="1">
        <f>'Playing Schedule Div 1-6'!A105</f>
        <v>8</v>
      </c>
      <c r="B105" s="1" t="s">
        <v>2</v>
      </c>
      <c r="C105" s="1">
        <f>'Playing Schedule Div 1-6'!C105</f>
        <v>7</v>
      </c>
      <c r="D105" s="1"/>
      <c r="E105" t="str">
        <f ca="1">+INDEX(Teams!$C$4:$J$15,MATCH($A105,Teams!$B$4:$B$15,0),MATCH($E$1,Teams!$C$3:$J$3,0))</f>
        <v>Highway B</v>
      </c>
      <c r="F105" t="s">
        <v>2</v>
      </c>
      <c r="G105" t="str">
        <f ca="1">+INDEX(Teams!$C$4:$J$15,MATCH($C105,Teams!$B$4:$B$15,0),MATCH($E$1,Teams!$C$3:$J$3,0))</f>
        <v>Henley C</v>
      </c>
    </row>
    <row r="106" spans="1:7">
      <c r="A106" s="1"/>
      <c r="B106" s="1"/>
      <c r="C106" s="1"/>
      <c r="D106" s="1"/>
    </row>
    <row r="107" spans="1:7">
      <c r="A107" s="1" t="s">
        <v>17</v>
      </c>
      <c r="B107" s="1"/>
      <c r="C107" s="1"/>
      <c r="D107" s="1"/>
    </row>
    <row r="108" spans="1:7">
      <c r="A108" s="1">
        <f>'Playing Schedule Div 1-6'!A108</f>
        <v>1</v>
      </c>
      <c r="B108" s="1" t="s">
        <v>2</v>
      </c>
      <c r="C108" s="1">
        <f>'Playing Schedule Div 1-6'!C108</f>
        <v>3</v>
      </c>
      <c r="D108" s="1"/>
      <c r="E108" t="str">
        <f ca="1">+INDEX(Teams!$C$4:$J$15,MATCH($A108,Teams!$B$4:$B$15,0),MATCH($E$1,Teams!$C$3:$J$3,0))</f>
        <v>Griff &amp; Coton A</v>
      </c>
      <c r="F108" t="s">
        <v>2</v>
      </c>
      <c r="G108" t="str">
        <f ca="1">+INDEX(Teams!$C$4:$J$15,MATCH($C108,Teams!$B$4:$B$15,0),MATCH($E$1,Teams!$C$3:$J$3,0))</f>
        <v>Arden</v>
      </c>
    </row>
    <row r="109" spans="1:7">
      <c r="A109" s="1">
        <f>'Playing Schedule Div 1-6'!A109</f>
        <v>4</v>
      </c>
      <c r="B109" s="1" t="s">
        <v>2</v>
      </c>
      <c r="C109" s="1">
        <f>'Playing Schedule Div 1-6'!C109</f>
        <v>2</v>
      </c>
      <c r="D109" s="1"/>
      <c r="E109" t="str">
        <f ca="1">+INDEX(Teams!$C$4:$J$15,MATCH($A109,Teams!$B$4:$B$15,0),MATCH($E$1,Teams!$C$3:$J$3,0))</f>
        <v>Copsewood C</v>
      </c>
      <c r="F109" t="s">
        <v>2</v>
      </c>
      <c r="G109" t="str">
        <f ca="1">+INDEX(Teams!$C$4:$J$15,MATCH($C109,Teams!$B$4:$B$15,0),MATCH($E$1,Teams!$C$3:$J$3,0))</f>
        <v>Ambleside C</v>
      </c>
    </row>
    <row r="110" spans="1:7">
      <c r="A110" s="1">
        <f>'Playing Schedule Div 1-6'!A110</f>
        <v>7</v>
      </c>
      <c r="B110" s="1" t="s">
        <v>2</v>
      </c>
      <c r="C110" s="1">
        <f>'Playing Schedule Div 1-6'!C110</f>
        <v>5</v>
      </c>
      <c r="D110" s="1"/>
      <c r="E110" t="str">
        <f ca="1">+INDEX(Teams!$C$4:$J$15,MATCH($A110,Teams!$B$4:$B$15,0),MATCH($E$1,Teams!$C$3:$J$3,0))</f>
        <v>Henley C</v>
      </c>
      <c r="F110" t="s">
        <v>2</v>
      </c>
      <c r="G110" t="str">
        <f ca="1">+INDEX(Teams!$C$4:$J$15,MATCH($C110,Teams!$B$4:$B$15,0),MATCH($E$1,Teams!$C$3:$J$3,0))</f>
        <v>Henley B</v>
      </c>
    </row>
    <row r="111" spans="1:7">
      <c r="A111" s="1">
        <f>'Playing Schedule Div 1-6'!A111</f>
        <v>6</v>
      </c>
      <c r="B111" s="1" t="s">
        <v>2</v>
      </c>
      <c r="C111" s="1">
        <f>'Playing Schedule Div 1-6'!C111</f>
        <v>8</v>
      </c>
      <c r="D111" s="1"/>
      <c r="E111" t="str">
        <f ca="1">+INDEX(Teams!$C$4:$J$15,MATCH($A111,Teams!$B$4:$B$15,0),MATCH($E$1,Teams!$C$3:$J$3,0))</f>
        <v>Godiva A</v>
      </c>
      <c r="F111" t="s">
        <v>2</v>
      </c>
      <c r="G111" t="str">
        <f ca="1">+INDEX(Teams!$C$4:$J$15,MATCH($C111,Teams!$B$4:$B$15,0),MATCH($E$1,Teams!$C$3:$J$3,0))</f>
        <v>Highway B</v>
      </c>
    </row>
    <row r="112" spans="1:7">
      <c r="A112" s="1">
        <f>'Playing Schedule Div 1-6'!A112</f>
        <v>10</v>
      </c>
      <c r="B112" s="1" t="s">
        <v>2</v>
      </c>
      <c r="C112" s="1">
        <f>'Playing Schedule Div 1-6'!C112</f>
        <v>9</v>
      </c>
      <c r="D112" s="1"/>
      <c r="E112" t="str">
        <f ca="1">+INDEX(Teams!$C$4:$J$15,MATCH($A112,Teams!$B$4:$B$15,0),MATCH($E$1,Teams!$C$3:$J$3,0))</f>
        <v>Bulkington B</v>
      </c>
      <c r="F112" t="s">
        <v>2</v>
      </c>
      <c r="G112" t="str">
        <f ca="1">+INDEX(Teams!$C$4:$J$15,MATCH($C112,Teams!$B$4:$B$15,0),MATCH($E$1,Teams!$C$3:$J$3,0))</f>
        <v>Stockton A</v>
      </c>
    </row>
    <row r="113" spans="1:9">
      <c r="A113" s="1"/>
      <c r="B113" s="1"/>
      <c r="C113" s="1"/>
      <c r="D113" s="1"/>
    </row>
    <row r="114" spans="1:9" ht="15">
      <c r="A114" s="1" t="s">
        <v>18</v>
      </c>
      <c r="B114" s="1"/>
      <c r="C114" s="1"/>
      <c r="D114" s="1"/>
      <c r="I114" s="2"/>
    </row>
    <row r="115" spans="1:9">
      <c r="A115" s="1">
        <f>'Playing Schedule Div 1-6'!A115</f>
        <v>9</v>
      </c>
      <c r="B115" s="1" t="s">
        <v>2</v>
      </c>
      <c r="C115" s="1">
        <f>'Playing Schedule Div 1-6'!C115</f>
        <v>1</v>
      </c>
      <c r="D115" s="1"/>
      <c r="E115" t="str">
        <f ca="1">+INDEX(Teams!$C$4:$J$15,MATCH($A115,Teams!$B$4:$B$15,0),MATCH($E$1,Teams!$C$3:$J$3,0))</f>
        <v>Stockton A</v>
      </c>
      <c r="F115" t="s">
        <v>2</v>
      </c>
      <c r="G115" t="str">
        <f ca="1">+INDEX(Teams!$C$4:$J$15,MATCH($C115,Teams!$B$4:$B$15,0),MATCH($E$1,Teams!$C$3:$J$3,0))</f>
        <v>Griff &amp; Coton A</v>
      </c>
    </row>
    <row r="116" spans="1:9">
      <c r="A116" s="1">
        <f>'Playing Schedule Div 1-6'!A116</f>
        <v>2</v>
      </c>
      <c r="B116" s="1" t="s">
        <v>2</v>
      </c>
      <c r="C116" s="1">
        <f>'Playing Schedule Div 1-6'!C116</f>
        <v>10</v>
      </c>
      <c r="D116" s="1"/>
      <c r="E116" t="str">
        <f ca="1">+INDEX(Teams!$C$4:$J$15,MATCH($A116,Teams!$B$4:$B$15,0),MATCH($E$1,Teams!$C$3:$J$3,0))</f>
        <v>Ambleside C</v>
      </c>
      <c r="F116" t="s">
        <v>2</v>
      </c>
      <c r="G116" t="str">
        <f ca="1">+INDEX(Teams!$C$4:$J$15,MATCH($C116,Teams!$B$4:$B$15,0),MATCH($E$1,Teams!$C$3:$J$3,0))</f>
        <v>Bulkington B</v>
      </c>
    </row>
    <row r="117" spans="1:9">
      <c r="A117" s="1">
        <f>'Playing Schedule Div 1-6'!A117</f>
        <v>3</v>
      </c>
      <c r="B117" s="1" t="s">
        <v>2</v>
      </c>
      <c r="C117" s="1">
        <f>'Playing Schedule Div 1-6'!C117</f>
        <v>4</v>
      </c>
      <c r="D117" s="1"/>
      <c r="E117" t="str">
        <f ca="1">+INDEX(Teams!$C$4:$J$15,MATCH($A117,Teams!$B$4:$B$15,0),MATCH($E$1,Teams!$C$3:$J$3,0))</f>
        <v>Arden</v>
      </c>
      <c r="F117" t="s">
        <v>2</v>
      </c>
      <c r="G117" t="str">
        <f ca="1">+INDEX(Teams!$C$4:$J$15,MATCH($C117,Teams!$B$4:$B$15,0),MATCH($E$1,Teams!$C$3:$J$3,0))</f>
        <v>Copsewood C</v>
      </c>
    </row>
    <row r="118" spans="1:9">
      <c r="A118" s="1">
        <f>'Playing Schedule Div 1-6'!A118</f>
        <v>8</v>
      </c>
      <c r="B118" s="1" t="s">
        <v>2</v>
      </c>
      <c r="C118" s="1">
        <f>'Playing Schedule Div 1-6'!C118</f>
        <v>5</v>
      </c>
      <c r="D118" s="1"/>
      <c r="E118" t="str">
        <f ca="1">+INDEX(Teams!$C$4:$J$15,MATCH($A118,Teams!$B$4:$B$15,0),MATCH($E$1,Teams!$C$3:$J$3,0))</f>
        <v>Highway B</v>
      </c>
      <c r="F118" t="s">
        <v>2</v>
      </c>
      <c r="G118" t="str">
        <f ca="1">+INDEX(Teams!$C$4:$J$15,MATCH($C118,Teams!$B$4:$B$15,0),MATCH($E$1,Teams!$C$3:$J$3,0))</f>
        <v>Henley B</v>
      </c>
    </row>
    <row r="119" spans="1:9">
      <c r="A119" s="1">
        <f>'Playing Schedule Div 1-6'!A119</f>
        <v>7</v>
      </c>
      <c r="B119" s="1" t="s">
        <v>2</v>
      </c>
      <c r="C119" s="1">
        <f>'Playing Schedule Div 1-6'!C119</f>
        <v>6</v>
      </c>
      <c r="D119" s="1"/>
      <c r="E119" t="str">
        <f ca="1">+INDEX(Teams!$C$4:$J$15,MATCH($A119,Teams!$B$4:$B$15,0),MATCH($E$1,Teams!$C$3:$J$3,0))</f>
        <v>Henley C</v>
      </c>
      <c r="F119" t="s">
        <v>2</v>
      </c>
      <c r="G119" t="str">
        <f ca="1">+INDEX(Teams!$C$4:$J$15,MATCH($C119,Teams!$B$4:$B$15,0),MATCH($E$1,Teams!$C$3:$J$3,0))</f>
        <v>Godiva A</v>
      </c>
    </row>
    <row r="120" spans="1:9">
      <c r="A120" s="1"/>
      <c r="B120" s="1"/>
      <c r="C120" s="1"/>
      <c r="D120" s="1"/>
    </row>
    <row r="121" spans="1:9">
      <c r="A121" s="1" t="s">
        <v>19</v>
      </c>
      <c r="B121" s="1"/>
      <c r="C121" s="1"/>
      <c r="D121" s="1"/>
    </row>
    <row r="122" spans="1:9">
      <c r="A122" s="1">
        <f>'Playing Schedule Div 1-6'!A122</f>
        <v>1</v>
      </c>
      <c r="B122" s="1" t="s">
        <v>2</v>
      </c>
      <c r="C122" s="1">
        <f>'Playing Schedule Div 1-6'!C122</f>
        <v>10</v>
      </c>
      <c r="D122" s="1"/>
      <c r="E122" t="str">
        <f ca="1">+INDEX(Teams!$C$4:$J$15,MATCH($A122,Teams!$B$4:$B$15,0),MATCH($E$1,Teams!$C$3:$J$3,0))</f>
        <v>Griff &amp; Coton A</v>
      </c>
      <c r="F122" t="s">
        <v>2</v>
      </c>
      <c r="G122" t="str">
        <f ca="1">+INDEX(Teams!$C$4:$J$15,MATCH($C122,Teams!$B$4:$B$15,0),MATCH($E$1,Teams!$C$3:$J$3,0))</f>
        <v>Bulkington B</v>
      </c>
    </row>
    <row r="123" spans="1:9">
      <c r="A123" s="1">
        <f>'Playing Schedule Div 1-6'!A123</f>
        <v>5</v>
      </c>
      <c r="B123" s="1" t="s">
        <v>2</v>
      </c>
      <c r="C123" s="1">
        <f>'Playing Schedule Div 1-6'!C123</f>
        <v>2</v>
      </c>
      <c r="D123" s="1"/>
      <c r="E123" t="str">
        <f ca="1">+INDEX(Teams!$C$4:$J$15,MATCH($A123,Teams!$B$4:$B$15,0),MATCH($E$1,Teams!$C$3:$J$3,0))</f>
        <v>Henley B</v>
      </c>
      <c r="F123" t="s">
        <v>2</v>
      </c>
      <c r="G123" t="str">
        <f ca="1">+INDEX(Teams!$C$4:$J$15,MATCH($C123,Teams!$B$4:$B$15,0),MATCH($E$1,Teams!$C$3:$J$3,0))</f>
        <v>Ambleside C</v>
      </c>
    </row>
    <row r="124" spans="1:9">
      <c r="A124" s="1">
        <f>'Playing Schedule Div 1-6'!A124</f>
        <v>6</v>
      </c>
      <c r="B124" s="1" t="s">
        <v>2</v>
      </c>
      <c r="C124" s="1">
        <f>'Playing Schedule Div 1-6'!C124</f>
        <v>3</v>
      </c>
      <c r="D124" s="1"/>
      <c r="E124" t="str">
        <f ca="1">+INDEX(Teams!$C$4:$J$15,MATCH($A124,Teams!$B$4:$B$15,0),MATCH($E$1,Teams!$C$3:$J$3,0))</f>
        <v>Godiva A</v>
      </c>
      <c r="F124" t="s">
        <v>2</v>
      </c>
      <c r="G124" t="str">
        <f ca="1">+INDEX(Teams!$C$4:$J$15,MATCH($C124,Teams!$B$4:$B$15,0),MATCH($E$1,Teams!$C$3:$J$3,0))</f>
        <v>Arden</v>
      </c>
    </row>
    <row r="125" spans="1:9">
      <c r="A125" s="1">
        <f>'Playing Schedule Div 1-6'!A125</f>
        <v>4</v>
      </c>
      <c r="B125" s="1" t="s">
        <v>2</v>
      </c>
      <c r="C125" s="1">
        <f>'Playing Schedule Div 1-6'!C125</f>
        <v>7</v>
      </c>
      <c r="D125" s="1"/>
      <c r="E125" t="str">
        <f ca="1">+INDEX(Teams!$C$4:$J$15,MATCH($A125,Teams!$B$4:$B$15,0),MATCH($E$1,Teams!$C$3:$J$3,0))</f>
        <v>Copsewood C</v>
      </c>
      <c r="F125" t="s">
        <v>2</v>
      </c>
      <c r="G125" t="str">
        <f ca="1">+INDEX(Teams!$C$4:$J$15,MATCH($C125,Teams!$B$4:$B$15,0),MATCH($E$1,Teams!$C$3:$J$3,0))</f>
        <v>Henley C</v>
      </c>
    </row>
    <row r="126" spans="1:9">
      <c r="A126" s="1">
        <f>'Playing Schedule Div 1-6'!A126</f>
        <v>8</v>
      </c>
      <c r="B126" s="1" t="s">
        <v>2</v>
      </c>
      <c r="C126" s="1">
        <f>'Playing Schedule Div 1-6'!C126</f>
        <v>9</v>
      </c>
      <c r="D126" s="1"/>
      <c r="E126" t="str">
        <f ca="1">+INDEX(Teams!$C$4:$J$15,MATCH($A126,Teams!$B$4:$B$15,0),MATCH($E$1,Teams!$C$3:$J$3,0))</f>
        <v>Highway B</v>
      </c>
      <c r="F126" t="s">
        <v>2</v>
      </c>
      <c r="G126" t="str">
        <f ca="1">+INDEX(Teams!$C$4:$J$15,MATCH($C126,Teams!$B$4:$B$15,0),MATCH($E$1,Teams!$C$3:$J$3,0))</f>
        <v>Stockton 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G20" sqref="G20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Division 2</v>
      </c>
    </row>
    <row r="2" spans="1:10" ht="15">
      <c r="A2" s="1" t="s">
        <v>1</v>
      </c>
      <c r="B2" s="1"/>
      <c r="C2" s="1"/>
      <c r="D2" s="1"/>
      <c r="J2" s="2"/>
    </row>
    <row r="3" spans="1:10">
      <c r="A3" s="1">
        <f>'Playing Schedule Div 1-6'!A3</f>
        <v>7</v>
      </c>
      <c r="B3" s="1" t="s">
        <v>2</v>
      </c>
      <c r="C3" s="1">
        <f>'Playing Schedule Div 1-6'!C3</f>
        <v>1</v>
      </c>
      <c r="D3" s="1"/>
      <c r="E3" t="str">
        <f ca="1">+INDEX(Teams!$C$4:$J$15,MATCH($A3,Teams!$B$4:$B$15,0),MATCH($E$1,Teams!$C$3:$J$3,0))</f>
        <v>Leamington B</v>
      </c>
      <c r="F3" t="s">
        <v>2</v>
      </c>
      <c r="G3" t="str">
        <f ca="1">+INDEX(Teams!$C$4:$J$15,MATCH($C3,Teams!$B$4:$B$15,0),MATCH($E$1,Teams!$C$3:$J$3,0))</f>
        <v>LMR Rugby A</v>
      </c>
    </row>
    <row r="4" spans="1:10">
      <c r="A4" s="1">
        <f>'Playing Schedule Div 1-6'!A4</f>
        <v>2</v>
      </c>
      <c r="B4" s="1" t="s">
        <v>2</v>
      </c>
      <c r="C4" s="1">
        <f>'Playing Schedule Div 1-6'!C4</f>
        <v>6</v>
      </c>
      <c r="D4" s="1"/>
      <c r="E4" t="str">
        <f ca="1">+INDEX(Teams!$C$4:$J$15,MATCH($A4,Teams!$B$4:$B$15,0),MATCH($E$1,Teams!$C$3:$J$3,0))</f>
        <v>Harbury A</v>
      </c>
      <c r="F4" t="s">
        <v>2</v>
      </c>
      <c r="G4" t="str">
        <f ca="1">+INDEX(Teams!$C$4:$J$15,MATCH($C4,Teams!$B$4:$B$15,0),MATCH($E$1,Teams!$C$3:$J$3,0))</f>
        <v>Hinckley A</v>
      </c>
    </row>
    <row r="5" spans="1:10">
      <c r="A5" s="1">
        <f>'Playing Schedule Div 1-6'!A5</f>
        <v>3</v>
      </c>
      <c r="B5" s="1" t="s">
        <v>2</v>
      </c>
      <c r="C5" s="1">
        <f>'Playing Schedule Div 1-6'!C5</f>
        <v>9</v>
      </c>
      <c r="D5" s="1"/>
      <c r="E5" t="str">
        <f ca="1">+INDEX(Teams!$C$4:$J$15,MATCH($A5,Teams!$B$4:$B$15,0),MATCH($E$1,Teams!$C$3:$J$3,0))</f>
        <v>Coventry Sphinx A</v>
      </c>
      <c r="F5" t="s">
        <v>2</v>
      </c>
      <c r="G5" t="str">
        <f ca="1">+INDEX(Teams!$C$4:$J$15,MATCH($C5,Teams!$B$4:$B$15,0),MATCH($E$1,Teams!$C$3:$J$3,0))</f>
        <v>Nuneaton Old Eds</v>
      </c>
    </row>
    <row r="6" spans="1:10">
      <c r="A6" s="1">
        <f>'Playing Schedule Div 1-6'!A6</f>
        <v>4</v>
      </c>
      <c r="B6" s="1" t="s">
        <v>2</v>
      </c>
      <c r="C6" s="1">
        <f>'Playing Schedule Div 1-6'!C6</f>
        <v>5</v>
      </c>
      <c r="D6" s="1"/>
      <c r="E6" t="str">
        <f ca="1">+INDEX(Teams!$C$4:$J$15,MATCH($A6,Teams!$B$4:$B$15,0),MATCH($E$1,Teams!$C$3:$J$3,0))</f>
        <v>Stockton B</v>
      </c>
      <c r="F6" t="s">
        <v>2</v>
      </c>
      <c r="G6" t="str">
        <f ca="1">+INDEX(Teams!$C$4:$J$15,MATCH($C6,Teams!$B$4:$B$15,0),MATCH($E$1,Teams!$C$3:$J$3,0))</f>
        <v>Leamington C</v>
      </c>
    </row>
    <row r="7" spans="1:10">
      <c r="A7" s="1">
        <f>'Playing Schedule Div 1-6'!A7</f>
        <v>8</v>
      </c>
      <c r="B7" s="1" t="s">
        <v>2</v>
      </c>
      <c r="C7" s="1">
        <f>'Playing Schedule Div 1-6'!C7</f>
        <v>10</v>
      </c>
      <c r="D7" s="1"/>
      <c r="E7" t="str">
        <f ca="1">+INDEX(Teams!$C$4:$J$15,MATCH($A7,Teams!$B$4:$B$15,0),MATCH($E$1,Teams!$C$3:$J$3,0))</f>
        <v>Bulkington C</v>
      </c>
      <c r="F7" t="s">
        <v>2</v>
      </c>
      <c r="G7" t="str">
        <f ca="1">+INDEX(Teams!$C$4:$J$15,MATCH($C7,Teams!$B$4:$B$15,0),MATCH($E$1,Teams!$C$3:$J$3,0))</f>
        <v>Ernesford A</v>
      </c>
    </row>
    <row r="8" spans="1:10">
      <c r="A8" s="1"/>
      <c r="B8" s="1"/>
      <c r="C8" s="1"/>
      <c r="D8" s="1"/>
    </row>
    <row r="9" spans="1:10">
      <c r="A9" s="1" t="s">
        <v>3</v>
      </c>
      <c r="B9" s="1"/>
      <c r="C9" s="1"/>
      <c r="D9" s="1"/>
    </row>
    <row r="10" spans="1:10">
      <c r="A10" s="1">
        <f>'Playing Schedule Div 1-6'!A10</f>
        <v>1</v>
      </c>
      <c r="B10" s="1" t="s">
        <v>2</v>
      </c>
      <c r="C10" s="1">
        <f>'Playing Schedule Div 1-6'!C10</f>
        <v>2</v>
      </c>
      <c r="D10" s="1"/>
      <c r="E10" t="str">
        <f ca="1">+INDEX(Teams!$C$4:$J$15,MATCH($A10,Teams!$B$4:$B$15,0),MATCH($E$1,Teams!$C$3:$J$3,0))</f>
        <v>LMR Rugby A</v>
      </c>
      <c r="F10" t="s">
        <v>2</v>
      </c>
      <c r="G10" t="str">
        <f ca="1">+INDEX(Teams!$C$4:$J$15,MATCH($C10,Teams!$B$4:$B$15,0),MATCH($E$1,Teams!$C$3:$J$3,0))</f>
        <v>Harbury A</v>
      </c>
    </row>
    <row r="11" spans="1:10">
      <c r="A11" s="1">
        <f>'Playing Schedule Div 1-6'!A11</f>
        <v>5</v>
      </c>
      <c r="B11" s="1" t="s">
        <v>2</v>
      </c>
      <c r="C11" s="1">
        <f>'Playing Schedule Div 1-6'!C11</f>
        <v>3</v>
      </c>
      <c r="D11" s="1"/>
      <c r="E11" t="str">
        <f ca="1">+INDEX(Teams!$C$4:$J$15,MATCH($A11,Teams!$B$4:$B$15,0),MATCH($E$1,Teams!$C$3:$J$3,0))</f>
        <v>Leamington C</v>
      </c>
      <c r="F11" t="s">
        <v>2</v>
      </c>
      <c r="G11" t="str">
        <f ca="1">+INDEX(Teams!$C$4:$J$15,MATCH($C11,Teams!$B$4:$B$15,0),MATCH($E$1,Teams!$C$3:$J$3,0))</f>
        <v>Coventry Sphinx A</v>
      </c>
    </row>
    <row r="12" spans="1:10">
      <c r="A12" s="1">
        <f>'Playing Schedule Div 1-6'!A12</f>
        <v>4</v>
      </c>
      <c r="B12" s="1" t="s">
        <v>2</v>
      </c>
      <c r="C12" s="1">
        <f>'Playing Schedule Div 1-6'!C12</f>
        <v>8</v>
      </c>
      <c r="D12" s="1"/>
      <c r="E12" t="str">
        <f ca="1">+INDEX(Teams!$C$4:$J$15,MATCH($A12,Teams!$B$4:$B$15,0),MATCH($E$1,Teams!$C$3:$J$3,0))</f>
        <v>Stockton B</v>
      </c>
      <c r="F12" t="s">
        <v>2</v>
      </c>
      <c r="G12" t="str">
        <f ca="1">+INDEX(Teams!$C$4:$J$15,MATCH($C12,Teams!$B$4:$B$15,0),MATCH($E$1,Teams!$C$3:$J$3,0))</f>
        <v>Bulkington C</v>
      </c>
    </row>
    <row r="13" spans="1:10">
      <c r="A13" s="1">
        <f>'Playing Schedule Div 1-6'!A13</f>
        <v>6</v>
      </c>
      <c r="B13" s="1" t="s">
        <v>2</v>
      </c>
      <c r="C13" s="1">
        <f>'Playing Schedule Div 1-6'!C13</f>
        <v>9</v>
      </c>
      <c r="D13" s="1"/>
      <c r="E13" t="str">
        <f ca="1">+INDEX(Teams!$C$4:$J$15,MATCH($A13,Teams!$B$4:$B$15,0),MATCH($E$1,Teams!$C$3:$J$3,0))</f>
        <v>Hinckley A</v>
      </c>
      <c r="F13" t="s">
        <v>2</v>
      </c>
      <c r="G13" t="str">
        <f ca="1">+INDEX(Teams!$C$4:$J$15,MATCH($C13,Teams!$B$4:$B$15,0),MATCH($E$1,Teams!$C$3:$J$3,0))</f>
        <v>Nuneaton Old Eds</v>
      </c>
    </row>
    <row r="14" spans="1:10">
      <c r="A14" s="1">
        <f>'Playing Schedule Div 1-6'!A14</f>
        <v>10</v>
      </c>
      <c r="B14" s="1" t="s">
        <v>2</v>
      </c>
      <c r="C14" s="1">
        <f>'Playing Schedule Div 1-6'!C14</f>
        <v>7</v>
      </c>
      <c r="D14" s="1"/>
      <c r="E14" t="str">
        <f ca="1">+INDEX(Teams!$C$4:$J$15,MATCH($A14,Teams!$B$4:$B$15,0),MATCH($E$1,Teams!$C$3:$J$3,0))</f>
        <v>Ernesford A</v>
      </c>
      <c r="F14" t="s">
        <v>2</v>
      </c>
      <c r="G14" t="str">
        <f ca="1">+INDEX(Teams!$C$4:$J$15,MATCH($C14,Teams!$B$4:$B$15,0),MATCH($E$1,Teams!$C$3:$J$3,0))</f>
        <v>Leamington B</v>
      </c>
    </row>
    <row r="15" spans="1:10">
      <c r="A15" s="1"/>
      <c r="B15" s="1"/>
      <c r="C15" s="1"/>
      <c r="D15" s="1"/>
    </row>
    <row r="16" spans="1:10">
      <c r="A16" s="1" t="s">
        <v>4</v>
      </c>
      <c r="B16" s="1"/>
      <c r="C16" s="1"/>
      <c r="D16" s="1"/>
    </row>
    <row r="17" spans="1:7">
      <c r="A17" s="1">
        <f>'Playing Schedule Div 1-6'!A17</f>
        <v>1</v>
      </c>
      <c r="B17" s="1" t="s">
        <v>2</v>
      </c>
      <c r="C17" s="1">
        <f>'Playing Schedule Div 1-6'!C17</f>
        <v>4</v>
      </c>
      <c r="D17" s="1"/>
      <c r="E17" t="str">
        <f ca="1">+INDEX(Teams!$C$4:$J$15,MATCH($A17,Teams!$B$4:$B$15,0),MATCH($E$1,Teams!$C$3:$J$3,0))</f>
        <v>LMR Rugby A</v>
      </c>
      <c r="F17" t="s">
        <v>2</v>
      </c>
      <c r="G17" t="str">
        <f ca="1">+INDEX(Teams!$C$4:$J$15,MATCH($C17,Teams!$B$4:$B$15,0),MATCH($E$1,Teams!$C$3:$J$3,0))</f>
        <v>Stockton B</v>
      </c>
    </row>
    <row r="18" spans="1:7">
      <c r="A18" s="1">
        <f>'Playing Schedule Div 1-6'!A18</f>
        <v>7</v>
      </c>
      <c r="B18" s="1" t="s">
        <v>2</v>
      </c>
      <c r="C18" s="1">
        <f>'Playing Schedule Div 1-6'!C18</f>
        <v>2</v>
      </c>
      <c r="D18" s="1"/>
      <c r="E18" t="str">
        <f ca="1">+INDEX(Teams!$C$4:$J$15,MATCH($A18,Teams!$B$4:$B$15,0),MATCH($E$1,Teams!$C$3:$J$3,0))</f>
        <v>Leamington B</v>
      </c>
      <c r="F18" t="s">
        <v>2</v>
      </c>
      <c r="G18" t="str">
        <f ca="1">+INDEX(Teams!$C$4:$J$15,MATCH($C18,Teams!$B$4:$B$15,0),MATCH($E$1,Teams!$C$3:$J$3,0))</f>
        <v>Harbury A</v>
      </c>
    </row>
    <row r="19" spans="1:7">
      <c r="A19" s="1">
        <f>'Playing Schedule Div 1-6'!A19</f>
        <v>8</v>
      </c>
      <c r="B19" s="1" t="s">
        <v>2</v>
      </c>
      <c r="C19" s="1">
        <f>'Playing Schedule Div 1-6'!C19</f>
        <v>3</v>
      </c>
      <c r="D19" s="1"/>
      <c r="E19" t="str">
        <f ca="1">+INDEX(Teams!$C$4:$J$15,MATCH($A19,Teams!$B$4:$B$15,0),MATCH($E$1,Teams!$C$3:$J$3,0))</f>
        <v>Bulkington C</v>
      </c>
      <c r="F19" t="s">
        <v>2</v>
      </c>
      <c r="G19" t="str">
        <f ca="1">+INDEX(Teams!$C$4:$J$15,MATCH($C19,Teams!$B$4:$B$15,0),MATCH($E$1,Teams!$C$3:$J$3,0))</f>
        <v>Coventry Sphinx A</v>
      </c>
    </row>
    <row r="20" spans="1:7">
      <c r="A20" s="1">
        <f>'Playing Schedule Div 1-6'!A20</f>
        <v>9</v>
      </c>
      <c r="B20" s="1" t="s">
        <v>2</v>
      </c>
      <c r="C20" s="1">
        <f>'Playing Schedule Div 1-6'!C20</f>
        <v>5</v>
      </c>
      <c r="D20" s="1"/>
      <c r="E20" t="str">
        <f ca="1">+INDEX(Teams!$C$4:$J$15,MATCH($A20,Teams!$B$4:$B$15,0),MATCH($E$1,Teams!$C$3:$J$3,0))</f>
        <v>Nuneaton Old Eds</v>
      </c>
      <c r="F20" t="s">
        <v>2</v>
      </c>
      <c r="G20" t="str">
        <f ca="1">+INDEX(Teams!$C$4:$J$15,MATCH($C20,Teams!$B$4:$B$15,0),MATCH($E$1,Teams!$C$3:$J$3,0))</f>
        <v>Leamington C</v>
      </c>
    </row>
    <row r="21" spans="1:7">
      <c r="A21" s="1">
        <f>'Playing Schedule Div 1-6'!A21</f>
        <v>6</v>
      </c>
      <c r="B21" s="1" t="s">
        <v>2</v>
      </c>
      <c r="C21" s="1">
        <f>'Playing Schedule Div 1-6'!C21</f>
        <v>10</v>
      </c>
      <c r="D21" s="1"/>
      <c r="E21" t="str">
        <f ca="1">+INDEX(Teams!$C$4:$J$15,MATCH($A21,Teams!$B$4:$B$15,0),MATCH($E$1,Teams!$C$3:$J$3,0))</f>
        <v>Hinckley A</v>
      </c>
      <c r="F21" t="s">
        <v>2</v>
      </c>
      <c r="G21" t="str">
        <f ca="1">+INDEX(Teams!$C$4:$J$15,MATCH($C21,Teams!$B$4:$B$15,0),MATCH($E$1,Teams!$C$3:$J$3,0))</f>
        <v>Ernesford A</v>
      </c>
    </row>
    <row r="22" spans="1:7">
      <c r="A22" s="1"/>
      <c r="B22" s="1"/>
      <c r="C22" s="1"/>
      <c r="D22" s="1"/>
    </row>
    <row r="23" spans="1:7">
      <c r="A23" s="1" t="s">
        <v>5</v>
      </c>
      <c r="B23" s="1"/>
      <c r="C23" s="1"/>
      <c r="D23" s="1"/>
    </row>
    <row r="24" spans="1:7">
      <c r="A24" s="1">
        <f>'Playing Schedule Div 1-6'!A24</f>
        <v>8</v>
      </c>
      <c r="B24" s="1" t="s">
        <v>2</v>
      </c>
      <c r="C24" s="1">
        <f>'Playing Schedule Div 1-6'!C24</f>
        <v>1</v>
      </c>
      <c r="D24" s="1"/>
      <c r="E24" t="str">
        <f ca="1">+INDEX(Teams!$C$4:$J$15,MATCH($A24,Teams!$B$4:$B$15,0),MATCH($E$1,Teams!$C$3:$J$3,0))</f>
        <v>Bulkington C</v>
      </c>
      <c r="F24" t="s">
        <v>2</v>
      </c>
      <c r="G24" t="str">
        <f ca="1">+INDEX(Teams!$C$4:$J$15,MATCH($C24,Teams!$B$4:$B$15,0),MATCH($E$1,Teams!$C$3:$J$3,0))</f>
        <v>LMR Rugby A</v>
      </c>
    </row>
    <row r="25" spans="1:7">
      <c r="A25" s="1">
        <f>'Playing Schedule Div 1-6'!A25</f>
        <v>2</v>
      </c>
      <c r="B25" s="1" t="s">
        <v>2</v>
      </c>
      <c r="C25" s="1">
        <f>'Playing Schedule Div 1-6'!C25</f>
        <v>9</v>
      </c>
      <c r="D25" s="1"/>
      <c r="E25" t="str">
        <f ca="1">+INDEX(Teams!$C$4:$J$15,MATCH($A25,Teams!$B$4:$B$15,0),MATCH($E$1,Teams!$C$3:$J$3,0))</f>
        <v>Harbury A</v>
      </c>
      <c r="F25" t="s">
        <v>2</v>
      </c>
      <c r="G25" t="str">
        <f ca="1">+INDEX(Teams!$C$4:$J$15,MATCH($C25,Teams!$B$4:$B$15,0),MATCH($E$1,Teams!$C$3:$J$3,0))</f>
        <v>Nuneaton Old Eds</v>
      </c>
    </row>
    <row r="26" spans="1:7">
      <c r="A26" s="1">
        <f>'Playing Schedule Div 1-6'!A26</f>
        <v>3</v>
      </c>
      <c r="B26" s="1" t="s">
        <v>2</v>
      </c>
      <c r="C26" s="1">
        <f>'Playing Schedule Div 1-6'!C26</f>
        <v>7</v>
      </c>
      <c r="D26" s="1"/>
      <c r="E26" t="str">
        <f ca="1">+INDEX(Teams!$C$4:$J$15,MATCH($A26,Teams!$B$4:$B$15,0),MATCH($E$1,Teams!$C$3:$J$3,0))</f>
        <v>Coventry Sphinx A</v>
      </c>
      <c r="F26" t="s">
        <v>2</v>
      </c>
      <c r="G26" t="str">
        <f ca="1">+INDEX(Teams!$C$4:$J$15,MATCH($C26,Teams!$B$4:$B$15,0),MATCH($E$1,Teams!$C$3:$J$3,0))</f>
        <v>Leamington B</v>
      </c>
    </row>
    <row r="27" spans="1:7">
      <c r="A27" s="1">
        <f>'Playing Schedule Div 1-6'!A27</f>
        <v>4</v>
      </c>
      <c r="B27" s="1" t="s">
        <v>2</v>
      </c>
      <c r="C27" s="1">
        <f>'Playing Schedule Div 1-6'!C27</f>
        <v>10</v>
      </c>
      <c r="D27" s="1"/>
      <c r="E27" t="str">
        <f ca="1">+INDEX(Teams!$C$4:$J$15,MATCH($A27,Teams!$B$4:$B$15,0),MATCH($E$1,Teams!$C$3:$J$3,0))</f>
        <v>Stockton B</v>
      </c>
      <c r="F27" t="s">
        <v>2</v>
      </c>
      <c r="G27" t="str">
        <f ca="1">+INDEX(Teams!$C$4:$J$15,MATCH($C27,Teams!$B$4:$B$15,0),MATCH($E$1,Teams!$C$3:$J$3,0))</f>
        <v>Ernesford A</v>
      </c>
    </row>
    <row r="28" spans="1:7">
      <c r="A28" s="1">
        <f>'Playing Schedule Div 1-6'!A28</f>
        <v>5</v>
      </c>
      <c r="B28" s="1" t="s">
        <v>2</v>
      </c>
      <c r="C28" s="1">
        <f>'Playing Schedule Div 1-6'!C28</f>
        <v>6</v>
      </c>
      <c r="D28" s="1"/>
      <c r="E28" t="str">
        <f ca="1">+INDEX(Teams!$C$4:$J$15,MATCH($A28,Teams!$B$4:$B$15,0),MATCH($E$1,Teams!$C$3:$J$3,0))</f>
        <v>Leamington C</v>
      </c>
      <c r="F28" t="s">
        <v>2</v>
      </c>
      <c r="G28" t="str">
        <f ca="1">+INDEX(Teams!$C$4:$J$15,MATCH($C28,Teams!$B$4:$B$15,0),MATCH($E$1,Teams!$C$3:$J$3,0))</f>
        <v>Hinckley A</v>
      </c>
    </row>
    <row r="29" spans="1:7">
      <c r="A29" s="1"/>
      <c r="B29" s="1"/>
      <c r="C29" s="1"/>
      <c r="D29" s="1"/>
    </row>
    <row r="30" spans="1:7">
      <c r="A30" s="1" t="s">
        <v>6</v>
      </c>
      <c r="B30" s="1"/>
      <c r="C30" s="1"/>
      <c r="D30" s="1"/>
    </row>
    <row r="31" spans="1:7">
      <c r="A31" s="1">
        <f>'Playing Schedule Div 1-6'!A31</f>
        <v>5</v>
      </c>
      <c r="B31" s="1" t="s">
        <v>2</v>
      </c>
      <c r="C31" s="1">
        <f>'Playing Schedule Div 1-6'!C31</f>
        <v>1</v>
      </c>
      <c r="D31" s="1"/>
      <c r="E31" t="str">
        <f ca="1">+INDEX(Teams!$C$4:$J$15,MATCH($A31,Teams!$B$4:$B$15,0),MATCH($E$1,Teams!$C$3:$J$3,0))</f>
        <v>Leamington C</v>
      </c>
      <c r="F31" t="s">
        <v>2</v>
      </c>
      <c r="G31" t="str">
        <f ca="1">+INDEX(Teams!$C$4:$J$15,MATCH($C31,Teams!$B$4:$B$15,0),MATCH($E$1,Teams!$C$3:$J$3,0))</f>
        <v>LMR Rugby A</v>
      </c>
    </row>
    <row r="32" spans="1:7">
      <c r="A32" s="1">
        <f>'Playing Schedule Div 1-6'!A32</f>
        <v>2</v>
      </c>
      <c r="B32" s="1" t="s">
        <v>2</v>
      </c>
      <c r="C32" s="1">
        <f>'Playing Schedule Div 1-6'!C32</f>
        <v>8</v>
      </c>
      <c r="D32" s="1"/>
      <c r="E32" t="str">
        <f ca="1">+INDEX(Teams!$C$4:$J$15,MATCH($A32,Teams!$B$4:$B$15,0),MATCH($E$1,Teams!$C$3:$J$3,0))</f>
        <v>Harbury A</v>
      </c>
      <c r="F32" t="s">
        <v>2</v>
      </c>
      <c r="G32" t="str">
        <f ca="1">+INDEX(Teams!$C$4:$J$15,MATCH($C32,Teams!$B$4:$B$15,0),MATCH($E$1,Teams!$C$3:$J$3,0))</f>
        <v>Bulkington C</v>
      </c>
    </row>
    <row r="33" spans="1:10">
      <c r="A33" s="1">
        <f>'Playing Schedule Div 1-6'!A33</f>
        <v>10</v>
      </c>
      <c r="B33" s="1" t="s">
        <v>2</v>
      </c>
      <c r="C33" s="1">
        <f>'Playing Schedule Div 1-6'!C33</f>
        <v>3</v>
      </c>
      <c r="D33" s="1"/>
      <c r="E33" t="str">
        <f ca="1">+INDEX(Teams!$C$4:$J$15,MATCH($A33,Teams!$B$4:$B$15,0),MATCH($E$1,Teams!$C$3:$J$3,0))</f>
        <v>Ernesford A</v>
      </c>
      <c r="F33" t="s">
        <v>2</v>
      </c>
      <c r="G33" t="str">
        <f ca="1">+INDEX(Teams!$C$4:$J$15,MATCH($C33,Teams!$B$4:$B$15,0),MATCH($E$1,Teams!$C$3:$J$3,0))</f>
        <v>Coventry Sphinx A</v>
      </c>
    </row>
    <row r="34" spans="1:10">
      <c r="A34" s="1">
        <f>'Playing Schedule Div 1-6'!A34</f>
        <v>6</v>
      </c>
      <c r="B34" s="1" t="s">
        <v>2</v>
      </c>
      <c r="C34" s="1">
        <f>'Playing Schedule Div 1-6'!C34</f>
        <v>4</v>
      </c>
      <c r="D34" s="1"/>
      <c r="E34" t="str">
        <f ca="1">+INDEX(Teams!$C$4:$J$15,MATCH($A34,Teams!$B$4:$B$15,0),MATCH($E$1,Teams!$C$3:$J$3,0))</f>
        <v>Hinckley A</v>
      </c>
      <c r="F34" t="s">
        <v>2</v>
      </c>
      <c r="G34" t="str">
        <f ca="1">+INDEX(Teams!$C$4:$J$15,MATCH($C34,Teams!$B$4:$B$15,0),MATCH($E$1,Teams!$C$3:$J$3,0))</f>
        <v>Stockton B</v>
      </c>
    </row>
    <row r="35" spans="1:10">
      <c r="A35" s="1">
        <f>'Playing Schedule Div 1-6'!A35</f>
        <v>9</v>
      </c>
      <c r="B35" s="1" t="s">
        <v>2</v>
      </c>
      <c r="C35" s="1">
        <f>'Playing Schedule Div 1-6'!C35</f>
        <v>7</v>
      </c>
      <c r="D35" s="1"/>
      <c r="E35" t="str">
        <f ca="1">+INDEX(Teams!$C$4:$J$15,MATCH($A35,Teams!$B$4:$B$15,0),MATCH($E$1,Teams!$C$3:$J$3,0))</f>
        <v>Nuneaton Old Eds</v>
      </c>
      <c r="F35" t="s">
        <v>2</v>
      </c>
      <c r="G35" t="str">
        <f ca="1">+INDEX(Teams!$C$4:$J$15,MATCH($C35,Teams!$B$4:$B$15,0),MATCH($E$1,Teams!$C$3:$J$3,0))</f>
        <v>Leamington B</v>
      </c>
    </row>
    <row r="36" spans="1:10">
      <c r="A36" s="1"/>
      <c r="B36" s="1"/>
      <c r="C36" s="1"/>
      <c r="D36" s="1"/>
    </row>
    <row r="37" spans="1:10">
      <c r="A37" s="1" t="s">
        <v>120</v>
      </c>
      <c r="B37" s="1"/>
      <c r="C37" s="1"/>
      <c r="D37" s="1"/>
    </row>
    <row r="38" spans="1:10">
      <c r="A38" s="1">
        <f>'Playing Schedule Div 1-6'!A38</f>
        <v>1</v>
      </c>
      <c r="B38" s="1" t="s">
        <v>2</v>
      </c>
      <c r="C38" s="1">
        <f>'Playing Schedule Div 1-6'!C38</f>
        <v>6</v>
      </c>
      <c r="D38" s="1"/>
      <c r="E38" t="str">
        <f ca="1">+INDEX(Teams!$C$4:$J$15,MATCH($A38,Teams!$B$4:$B$15,0),MATCH($E$1,Teams!$C$3:$J$3,0))</f>
        <v>LMR Rugby A</v>
      </c>
      <c r="F38" t="s">
        <v>2</v>
      </c>
      <c r="G38" t="str">
        <f ca="1">+INDEX(Teams!$C$4:$J$15,MATCH($C38,Teams!$B$4:$B$15,0),MATCH($E$1,Teams!$C$3:$J$3,0))</f>
        <v>Hinckley A</v>
      </c>
    </row>
    <row r="39" spans="1:10">
      <c r="A39" s="1">
        <f>'Playing Schedule Div 1-6'!A39</f>
        <v>3</v>
      </c>
      <c r="B39" s="1" t="s">
        <v>2</v>
      </c>
      <c r="C39" s="1">
        <f>'Playing Schedule Div 1-6'!C39</f>
        <v>2</v>
      </c>
      <c r="D39" s="1"/>
      <c r="E39" t="str">
        <f ca="1">+INDEX(Teams!$C$4:$J$15,MATCH($A39,Teams!$B$4:$B$15,0),MATCH($E$1,Teams!$C$3:$J$3,0))</f>
        <v>Coventry Sphinx A</v>
      </c>
      <c r="F39" t="s">
        <v>2</v>
      </c>
      <c r="G39" t="str">
        <f ca="1">+INDEX(Teams!$C$4:$J$15,MATCH($C39,Teams!$B$4:$B$15,0),MATCH($E$1,Teams!$C$3:$J$3,0))</f>
        <v>Harbury A</v>
      </c>
    </row>
    <row r="40" spans="1:10">
      <c r="A40" s="1">
        <f>'Playing Schedule Div 1-6'!A40</f>
        <v>4</v>
      </c>
      <c r="B40" s="1" t="s">
        <v>2</v>
      </c>
      <c r="C40" s="1">
        <f>'Playing Schedule Div 1-6'!C40</f>
        <v>9</v>
      </c>
      <c r="D40" s="1"/>
      <c r="E40" t="str">
        <f ca="1">+INDEX(Teams!$C$4:$J$15,MATCH($A40,Teams!$B$4:$B$15,0),MATCH($E$1,Teams!$C$3:$J$3,0))</f>
        <v>Stockton B</v>
      </c>
      <c r="F40" t="s">
        <v>2</v>
      </c>
      <c r="G40" t="str">
        <f ca="1">+INDEX(Teams!$C$4:$J$15,MATCH($C40,Teams!$B$4:$B$15,0),MATCH($E$1,Teams!$C$3:$J$3,0))</f>
        <v>Nuneaton Old Eds</v>
      </c>
    </row>
    <row r="41" spans="1:10">
      <c r="A41" s="1">
        <f>'Playing Schedule Div 1-6'!A41</f>
        <v>10</v>
      </c>
      <c r="B41" s="1" t="s">
        <v>2</v>
      </c>
      <c r="C41" s="1">
        <f>'Playing Schedule Div 1-6'!C41</f>
        <v>5</v>
      </c>
      <c r="D41" s="1"/>
      <c r="E41" t="str">
        <f ca="1">+INDEX(Teams!$C$4:$J$15,MATCH($A41,Teams!$B$4:$B$15,0),MATCH($E$1,Teams!$C$3:$J$3,0))</f>
        <v>Ernesford A</v>
      </c>
      <c r="F41" t="s">
        <v>2</v>
      </c>
      <c r="G41" t="str">
        <f ca="1">+INDEX(Teams!$C$4:$J$15,MATCH($C41,Teams!$B$4:$B$15,0),MATCH($E$1,Teams!$C$3:$J$3,0))</f>
        <v>Leamington C</v>
      </c>
    </row>
    <row r="42" spans="1:10">
      <c r="A42" s="1">
        <f>'Playing Schedule Div 1-6'!A42</f>
        <v>7</v>
      </c>
      <c r="B42" s="1" t="s">
        <v>2</v>
      </c>
      <c r="C42" s="1">
        <f>'Playing Schedule Div 1-6'!C42</f>
        <v>8</v>
      </c>
      <c r="D42" s="1"/>
      <c r="E42" t="str">
        <f ca="1">+INDEX(Teams!$C$4:$J$15,MATCH($A42,Teams!$B$4:$B$15,0),MATCH($E$1,Teams!$C$3:$J$3,0))</f>
        <v>Leamington B</v>
      </c>
      <c r="F42" t="s">
        <v>2</v>
      </c>
      <c r="G42" t="str">
        <f ca="1">+INDEX(Teams!$C$4:$J$15,MATCH($C42,Teams!$B$4:$B$15,0),MATCH($E$1,Teams!$C$3:$J$3,0))</f>
        <v>Bulkington C</v>
      </c>
    </row>
    <row r="43" spans="1:10">
      <c r="A43" s="1"/>
      <c r="B43" s="1"/>
      <c r="C43" s="1"/>
      <c r="D43" s="1"/>
    </row>
    <row r="44" spans="1:10">
      <c r="A44" s="1" t="s">
        <v>8</v>
      </c>
      <c r="B44" s="1"/>
      <c r="C44" s="1"/>
      <c r="D44" s="1"/>
    </row>
    <row r="45" spans="1:10" ht="15">
      <c r="A45" s="1">
        <f>'Playing Schedule Div 1-6'!A45</f>
        <v>3</v>
      </c>
      <c r="B45" s="1" t="s">
        <v>2</v>
      </c>
      <c r="C45" s="1">
        <f>'Playing Schedule Div 1-6'!C45</f>
        <v>1</v>
      </c>
      <c r="D45" s="1"/>
      <c r="E45" t="str">
        <f ca="1">+INDEX(Teams!$C$4:$J$15,MATCH($A45,Teams!$B$4:$B$15,0),MATCH($E$1,Teams!$C$3:$J$3,0))</f>
        <v>Coventry Sphinx A</v>
      </c>
      <c r="F45" t="s">
        <v>2</v>
      </c>
      <c r="G45" t="str">
        <f ca="1">+INDEX(Teams!$C$4:$J$15,MATCH($C45,Teams!$B$4:$B$15,0),MATCH($E$1,Teams!$C$3:$J$3,0))</f>
        <v>LMR Rugby A</v>
      </c>
      <c r="J45" s="2"/>
    </row>
    <row r="46" spans="1:10">
      <c r="A46" s="1">
        <f>'Playing Schedule Div 1-6'!A46</f>
        <v>2</v>
      </c>
      <c r="B46" s="1" t="s">
        <v>2</v>
      </c>
      <c r="C46" s="1">
        <f>'Playing Schedule Div 1-6'!C46</f>
        <v>4</v>
      </c>
      <c r="D46" s="1"/>
      <c r="E46" t="str">
        <f ca="1">+INDEX(Teams!$C$4:$J$15,MATCH($A46,Teams!$B$4:$B$15,0),MATCH($E$1,Teams!$C$3:$J$3,0))</f>
        <v>Harbury A</v>
      </c>
      <c r="F46" t="s">
        <v>2</v>
      </c>
      <c r="G46" t="str">
        <f ca="1">+INDEX(Teams!$C$4:$J$15,MATCH($C46,Teams!$B$4:$B$15,0),MATCH($E$1,Teams!$C$3:$J$3,0))</f>
        <v>Stockton B</v>
      </c>
    </row>
    <row r="47" spans="1:10">
      <c r="A47" s="1">
        <f>'Playing Schedule Div 1-6'!A47</f>
        <v>5</v>
      </c>
      <c r="B47" s="1" t="s">
        <v>2</v>
      </c>
      <c r="C47" s="1">
        <f>'Playing Schedule Div 1-6'!C47</f>
        <v>7</v>
      </c>
      <c r="D47" s="1"/>
      <c r="E47" t="str">
        <f ca="1">+INDEX(Teams!$C$4:$J$15,MATCH($A47,Teams!$B$4:$B$15,0),MATCH($E$1,Teams!$C$3:$J$3,0))</f>
        <v>Leamington C</v>
      </c>
      <c r="F47" t="s">
        <v>2</v>
      </c>
      <c r="G47" t="str">
        <f ca="1">+INDEX(Teams!$C$4:$J$15,MATCH($C47,Teams!$B$4:$B$15,0),MATCH($E$1,Teams!$C$3:$J$3,0))</f>
        <v>Leamington B</v>
      </c>
    </row>
    <row r="48" spans="1:10">
      <c r="A48" s="1">
        <f>'Playing Schedule Div 1-6'!A48</f>
        <v>8</v>
      </c>
      <c r="B48" s="1" t="s">
        <v>2</v>
      </c>
      <c r="C48" s="1">
        <f>'Playing Schedule Div 1-6'!C48</f>
        <v>6</v>
      </c>
      <c r="D48" s="1"/>
      <c r="E48" t="str">
        <f ca="1">+INDEX(Teams!$C$4:$J$15,MATCH($A48,Teams!$B$4:$B$15,0),MATCH($E$1,Teams!$C$3:$J$3,0))</f>
        <v>Bulkington C</v>
      </c>
      <c r="F48" t="s">
        <v>2</v>
      </c>
      <c r="G48" t="str">
        <f ca="1">+INDEX(Teams!$C$4:$J$15,MATCH($C48,Teams!$B$4:$B$15,0),MATCH($E$1,Teams!$C$3:$J$3,0))</f>
        <v>Hinckley A</v>
      </c>
    </row>
    <row r="49" spans="1:7">
      <c r="A49" s="1">
        <f>'Playing Schedule Div 1-6'!A49</f>
        <v>9</v>
      </c>
      <c r="B49" s="1" t="s">
        <v>2</v>
      </c>
      <c r="C49" s="1">
        <f>'Playing Schedule Div 1-6'!C49</f>
        <v>10</v>
      </c>
      <c r="D49" s="1"/>
      <c r="E49" t="str">
        <f ca="1">+INDEX(Teams!$C$4:$J$15,MATCH($A49,Teams!$B$4:$B$15,0),MATCH($E$1,Teams!$C$3:$J$3,0))</f>
        <v>Nuneaton Old Eds</v>
      </c>
      <c r="F49" t="s">
        <v>2</v>
      </c>
      <c r="G49" t="str">
        <f ca="1">+INDEX(Teams!$C$4:$J$15,MATCH($C49,Teams!$B$4:$B$15,0),MATCH($E$1,Teams!$C$3:$J$3,0))</f>
        <v>Ernesford A</v>
      </c>
    </row>
    <row r="50" spans="1:7">
      <c r="A50" s="1"/>
      <c r="B50" s="1"/>
      <c r="C50" s="1"/>
      <c r="D50" s="1"/>
    </row>
    <row r="51" spans="1:7">
      <c r="A51" s="1" t="s">
        <v>9</v>
      </c>
      <c r="B51" s="1"/>
      <c r="C51" s="1"/>
      <c r="D51" s="1"/>
    </row>
    <row r="52" spans="1:7">
      <c r="A52" s="1">
        <f>'Playing Schedule Div 1-6'!A52</f>
        <v>1</v>
      </c>
      <c r="B52" s="1" t="s">
        <v>2</v>
      </c>
      <c r="C52" s="1">
        <f>'Playing Schedule Div 1-6'!C52</f>
        <v>9</v>
      </c>
      <c r="D52" s="3"/>
      <c r="E52" t="str">
        <f ca="1">+INDEX(Teams!$C$4:$J$15,MATCH($A52,Teams!$B$4:$B$15,0),MATCH($E$1,Teams!$C$3:$J$3,0))</f>
        <v>LMR Rugby A</v>
      </c>
      <c r="F52" t="s">
        <v>2</v>
      </c>
      <c r="G52" t="str">
        <f ca="1">+INDEX(Teams!$C$4:$J$15,MATCH($C52,Teams!$B$4:$B$15,0),MATCH($E$1,Teams!$C$3:$J$3,0))</f>
        <v>Nuneaton Old Eds</v>
      </c>
    </row>
    <row r="53" spans="1:7">
      <c r="A53" s="1">
        <f>'Playing Schedule Div 1-6'!A53</f>
        <v>10</v>
      </c>
      <c r="B53" s="1" t="s">
        <v>2</v>
      </c>
      <c r="C53" s="1">
        <f>'Playing Schedule Div 1-6'!C53</f>
        <v>2</v>
      </c>
      <c r="D53" s="3"/>
      <c r="E53" t="str">
        <f ca="1">+INDEX(Teams!$C$4:$J$15,MATCH($A53,Teams!$B$4:$B$15,0),MATCH($E$1,Teams!$C$3:$J$3,0))</f>
        <v>Ernesford A</v>
      </c>
      <c r="F53" t="s">
        <v>2</v>
      </c>
      <c r="G53" t="str">
        <f ca="1">+INDEX(Teams!$C$4:$J$15,MATCH($C53,Teams!$B$4:$B$15,0),MATCH($E$1,Teams!$C$3:$J$3,0))</f>
        <v>Harbury A</v>
      </c>
    </row>
    <row r="54" spans="1:7">
      <c r="A54" s="1">
        <f>'Playing Schedule Div 1-6'!A54</f>
        <v>4</v>
      </c>
      <c r="B54" s="1" t="s">
        <v>2</v>
      </c>
      <c r="C54" s="1">
        <f>'Playing Schedule Div 1-6'!C54</f>
        <v>3</v>
      </c>
      <c r="D54" s="3"/>
      <c r="E54" t="str">
        <f ca="1">+INDEX(Teams!$C$4:$J$15,MATCH($A54,Teams!$B$4:$B$15,0),MATCH($E$1,Teams!$C$3:$J$3,0))</f>
        <v>Stockton B</v>
      </c>
      <c r="F54" t="s">
        <v>2</v>
      </c>
      <c r="G54" t="str">
        <f ca="1">+INDEX(Teams!$C$4:$J$15,MATCH($C54,Teams!$B$4:$B$15,0),MATCH($E$1,Teams!$C$3:$J$3,0))</f>
        <v>Coventry Sphinx A</v>
      </c>
    </row>
    <row r="55" spans="1:7">
      <c r="A55" s="1">
        <f>'Playing Schedule Div 1-6'!A55</f>
        <v>5</v>
      </c>
      <c r="B55" s="1" t="s">
        <v>2</v>
      </c>
      <c r="C55" s="1">
        <f>'Playing Schedule Div 1-6'!C55</f>
        <v>8</v>
      </c>
      <c r="D55" s="3"/>
      <c r="E55" t="str">
        <f ca="1">+INDEX(Teams!$C$4:$J$15,MATCH($A55,Teams!$B$4:$B$15,0),MATCH($E$1,Teams!$C$3:$J$3,0))</f>
        <v>Leamington C</v>
      </c>
      <c r="F55" t="s">
        <v>2</v>
      </c>
      <c r="G55" t="str">
        <f ca="1">+INDEX(Teams!$C$4:$J$15,MATCH($C55,Teams!$B$4:$B$15,0),MATCH($E$1,Teams!$C$3:$J$3,0))</f>
        <v>Bulkington C</v>
      </c>
    </row>
    <row r="56" spans="1:7">
      <c r="A56" s="1">
        <f>'Playing Schedule Div 1-6'!A56</f>
        <v>6</v>
      </c>
      <c r="B56" s="1" t="s">
        <v>2</v>
      </c>
      <c r="C56" s="1">
        <f>'Playing Schedule Div 1-6'!C56</f>
        <v>7</v>
      </c>
      <c r="D56" s="3"/>
      <c r="E56" t="str">
        <f ca="1">+INDEX(Teams!$C$4:$J$15,MATCH($A56,Teams!$B$4:$B$15,0),MATCH($E$1,Teams!$C$3:$J$3,0))</f>
        <v>Hinckley A</v>
      </c>
      <c r="F56" t="s">
        <v>2</v>
      </c>
      <c r="G56" t="str">
        <f ca="1">+INDEX(Teams!$C$4:$J$15,MATCH($C56,Teams!$B$4:$B$15,0),MATCH($E$1,Teams!$C$3:$J$3,0))</f>
        <v>Leamington B</v>
      </c>
    </row>
    <row r="57" spans="1:7">
      <c r="A57" s="3"/>
      <c r="B57" s="3"/>
      <c r="C57" s="3"/>
      <c r="D57" s="3"/>
    </row>
    <row r="58" spans="1:7">
      <c r="A58" s="3" t="s">
        <v>10</v>
      </c>
      <c r="B58" s="3"/>
      <c r="C58" s="3"/>
      <c r="D58" s="3"/>
    </row>
    <row r="59" spans="1:7">
      <c r="A59" s="1">
        <f>'Playing Schedule Div 1-6'!A59</f>
        <v>10</v>
      </c>
      <c r="B59" s="1" t="s">
        <v>2</v>
      </c>
      <c r="C59" s="1">
        <f>'Playing Schedule Div 1-6'!C59</f>
        <v>1</v>
      </c>
      <c r="D59" s="3"/>
      <c r="E59" t="str">
        <f ca="1">+INDEX(Teams!$C$4:$J$15,MATCH($A59,Teams!$B$4:$B$15,0),MATCH($E$1,Teams!$C$3:$J$3,0))</f>
        <v>Ernesford A</v>
      </c>
      <c r="F59" t="s">
        <v>2</v>
      </c>
      <c r="G59" t="str">
        <f ca="1">+INDEX(Teams!$C$4:$J$15,MATCH($C59,Teams!$B$4:$B$15,0),MATCH($E$1,Teams!$C$3:$J$3,0))</f>
        <v>LMR Rugby A</v>
      </c>
    </row>
    <row r="60" spans="1:7">
      <c r="A60" s="1">
        <f>'Playing Schedule Div 1-6'!A60</f>
        <v>2</v>
      </c>
      <c r="B60" s="1" t="s">
        <v>2</v>
      </c>
      <c r="C60" s="1">
        <f>'Playing Schedule Div 1-6'!C60</f>
        <v>5</v>
      </c>
      <c r="D60" s="3"/>
      <c r="E60" t="str">
        <f ca="1">+INDEX(Teams!$C$4:$J$15,MATCH($A60,Teams!$B$4:$B$15,0),MATCH($E$1,Teams!$C$3:$J$3,0))</f>
        <v>Harbury A</v>
      </c>
      <c r="F60" t="s">
        <v>2</v>
      </c>
      <c r="G60" t="str">
        <f ca="1">+INDEX(Teams!$C$4:$J$15,MATCH($C60,Teams!$B$4:$B$15,0),MATCH($E$1,Teams!$C$3:$J$3,0))</f>
        <v>Leamington C</v>
      </c>
    </row>
    <row r="61" spans="1:7">
      <c r="A61" s="1">
        <f>'Playing Schedule Div 1-6'!A61</f>
        <v>3</v>
      </c>
      <c r="B61" s="1" t="s">
        <v>2</v>
      </c>
      <c r="C61" s="1">
        <f>'Playing Schedule Div 1-6'!C61</f>
        <v>6</v>
      </c>
      <c r="D61" s="3"/>
      <c r="E61" t="str">
        <f ca="1">+INDEX(Teams!$C$4:$J$15,MATCH($A61,Teams!$B$4:$B$15,0),MATCH($E$1,Teams!$C$3:$J$3,0))</f>
        <v>Coventry Sphinx A</v>
      </c>
      <c r="F61" t="s">
        <v>2</v>
      </c>
      <c r="G61" t="str">
        <f ca="1">+INDEX(Teams!$C$4:$J$15,MATCH($C61,Teams!$B$4:$B$15,0),MATCH($E$1,Teams!$C$3:$J$3,0))</f>
        <v>Hinckley A</v>
      </c>
    </row>
    <row r="62" spans="1:7">
      <c r="A62" s="1">
        <f>'Playing Schedule Div 1-6'!A62</f>
        <v>7</v>
      </c>
      <c r="B62" s="1" t="s">
        <v>2</v>
      </c>
      <c r="C62" s="1">
        <f>'Playing Schedule Div 1-6'!C62</f>
        <v>4</v>
      </c>
      <c r="D62" s="3"/>
      <c r="E62" t="str">
        <f ca="1">+INDEX(Teams!$C$4:$J$15,MATCH($A62,Teams!$B$4:$B$15,0),MATCH($E$1,Teams!$C$3:$J$3,0))</f>
        <v>Leamington B</v>
      </c>
      <c r="F62" t="s">
        <v>2</v>
      </c>
      <c r="G62" t="str">
        <f ca="1">+INDEX(Teams!$C$4:$J$15,MATCH($C62,Teams!$B$4:$B$15,0),MATCH($E$1,Teams!$C$3:$J$3,0))</f>
        <v>Stockton B</v>
      </c>
    </row>
    <row r="63" spans="1:7">
      <c r="A63" s="1">
        <f>'Playing Schedule Div 1-6'!A63</f>
        <v>9</v>
      </c>
      <c r="B63" s="1" t="s">
        <v>2</v>
      </c>
      <c r="C63" s="1">
        <f>'Playing Schedule Div 1-6'!C63</f>
        <v>8</v>
      </c>
      <c r="D63" s="3"/>
      <c r="E63" t="str">
        <f ca="1">+INDEX(Teams!$C$4:$J$15,MATCH($A63,Teams!$B$4:$B$15,0),MATCH($E$1,Teams!$C$3:$J$3,0))</f>
        <v>Nuneaton Old Eds</v>
      </c>
      <c r="F63" t="s">
        <v>2</v>
      </c>
      <c r="G63" t="str">
        <f ca="1">+INDEX(Teams!$C$4:$J$15,MATCH($C63,Teams!$B$4:$B$15,0),MATCH($E$1,Teams!$C$3:$J$3,0))</f>
        <v>Bulkington C</v>
      </c>
    </row>
    <row r="64" spans="1:7">
      <c r="A64" s="3"/>
      <c r="B64" s="3"/>
      <c r="C64" s="3"/>
      <c r="D64" s="3"/>
    </row>
    <row r="65" spans="1:7">
      <c r="A65" s="1" t="s">
        <v>11</v>
      </c>
      <c r="B65" s="1"/>
      <c r="C65" s="1"/>
      <c r="D65" s="1"/>
    </row>
    <row r="66" spans="1:7">
      <c r="A66" s="1">
        <f>'Playing Schedule Div 1-6'!A66</f>
        <v>1</v>
      </c>
      <c r="B66" s="1" t="s">
        <v>2</v>
      </c>
      <c r="C66" s="1">
        <f>'Playing Schedule Div 1-6'!C66</f>
        <v>7</v>
      </c>
      <c r="D66" s="1"/>
      <c r="E66" t="str">
        <f ca="1">+INDEX(Teams!$C$4:$J$15,MATCH($A66,Teams!$B$4:$B$15,0),MATCH($E$1,Teams!$C$3:$J$3,0))</f>
        <v>LMR Rugby A</v>
      </c>
      <c r="F66" t="s">
        <v>2</v>
      </c>
      <c r="G66" t="str">
        <f ca="1">+INDEX(Teams!$C$4:$J$15,MATCH($C66,Teams!$B$4:$B$15,0),MATCH($E$1,Teams!$C$3:$J$3,0))</f>
        <v>Leamington B</v>
      </c>
    </row>
    <row r="67" spans="1:7">
      <c r="A67" s="1">
        <f>'Playing Schedule Div 1-6'!A67</f>
        <v>6</v>
      </c>
      <c r="B67" s="1" t="s">
        <v>2</v>
      </c>
      <c r="C67" s="1">
        <f>'Playing Schedule Div 1-6'!C67</f>
        <v>2</v>
      </c>
      <c r="D67" s="1"/>
      <c r="E67" t="str">
        <f ca="1">+INDEX(Teams!$C$4:$J$15,MATCH($A67,Teams!$B$4:$B$15,0),MATCH($E$1,Teams!$C$3:$J$3,0))</f>
        <v>Hinckley A</v>
      </c>
      <c r="F67" t="s">
        <v>2</v>
      </c>
      <c r="G67" t="str">
        <f ca="1">+INDEX(Teams!$C$4:$J$15,MATCH($C67,Teams!$B$4:$B$15,0),MATCH($E$1,Teams!$C$3:$J$3,0))</f>
        <v>Harbury A</v>
      </c>
    </row>
    <row r="68" spans="1:7">
      <c r="A68" s="1">
        <f>'Playing Schedule Div 1-6'!A68</f>
        <v>9</v>
      </c>
      <c r="B68" s="1" t="s">
        <v>2</v>
      </c>
      <c r="C68" s="1">
        <f>'Playing Schedule Div 1-6'!C68</f>
        <v>3</v>
      </c>
      <c r="D68" s="1"/>
      <c r="E68" t="str">
        <f ca="1">+INDEX(Teams!$C$4:$J$15,MATCH($A68,Teams!$B$4:$B$15,0),MATCH($E$1,Teams!$C$3:$J$3,0))</f>
        <v>Nuneaton Old Eds</v>
      </c>
      <c r="F68" t="s">
        <v>2</v>
      </c>
      <c r="G68" t="str">
        <f ca="1">+INDEX(Teams!$C$4:$J$15,MATCH($C68,Teams!$B$4:$B$15,0),MATCH($E$1,Teams!$C$3:$J$3,0))</f>
        <v>Coventry Sphinx A</v>
      </c>
    </row>
    <row r="69" spans="1:7">
      <c r="A69" s="1">
        <f>'Playing Schedule Div 1-6'!A69</f>
        <v>5</v>
      </c>
      <c r="B69" s="1" t="s">
        <v>2</v>
      </c>
      <c r="C69" s="1">
        <f>'Playing Schedule Div 1-6'!C69</f>
        <v>4</v>
      </c>
      <c r="D69" s="1"/>
      <c r="E69" t="str">
        <f ca="1">+INDEX(Teams!$C$4:$J$15,MATCH($A69,Teams!$B$4:$B$15,0),MATCH($E$1,Teams!$C$3:$J$3,0))</f>
        <v>Leamington C</v>
      </c>
      <c r="F69" t="s">
        <v>2</v>
      </c>
      <c r="G69" t="str">
        <f ca="1">+INDEX(Teams!$C$4:$J$15,MATCH($C69,Teams!$B$4:$B$15,0),MATCH($E$1,Teams!$C$3:$J$3,0))</f>
        <v>Stockton B</v>
      </c>
    </row>
    <row r="70" spans="1:7">
      <c r="A70" s="1">
        <f>'Playing Schedule Div 1-6'!A70</f>
        <v>10</v>
      </c>
      <c r="B70" s="1" t="s">
        <v>2</v>
      </c>
      <c r="C70" s="1">
        <f>'Playing Schedule Div 1-6'!C70</f>
        <v>8</v>
      </c>
      <c r="D70" s="1"/>
      <c r="E70" t="str">
        <f ca="1">+INDEX(Teams!$C$4:$J$15,MATCH($A70,Teams!$B$4:$B$15,0),MATCH($E$1,Teams!$C$3:$J$3,0))</f>
        <v>Ernesford A</v>
      </c>
      <c r="F70" t="s">
        <v>2</v>
      </c>
      <c r="G70" t="str">
        <f ca="1">+INDEX(Teams!$C$4:$J$15,MATCH($C70,Teams!$B$4:$B$15,0),MATCH($E$1,Teams!$C$3:$J$3,0))</f>
        <v>Bulkington C</v>
      </c>
    </row>
    <row r="71" spans="1:7">
      <c r="A71" s="1"/>
      <c r="B71" s="1"/>
      <c r="C71" s="1"/>
      <c r="D71" s="1"/>
    </row>
    <row r="72" spans="1:7">
      <c r="A72" s="1" t="s">
        <v>12</v>
      </c>
      <c r="B72" s="1"/>
      <c r="C72" s="1"/>
      <c r="D72" s="1"/>
    </row>
    <row r="73" spans="1:7">
      <c r="A73" s="1">
        <f>'Playing Schedule Div 1-6'!A122</f>
        <v>1</v>
      </c>
      <c r="B73" s="1" t="s">
        <v>2</v>
      </c>
      <c r="C73" s="1">
        <f>'Playing Schedule Div 1-6'!C122</f>
        <v>10</v>
      </c>
      <c r="D73" s="1"/>
      <c r="E73" t="str">
        <f ca="1">+INDEX(Teams!$C$4:$J$15,MATCH($A73,Teams!$B$4:$B$15,0),MATCH($E$1,Teams!$C$3:$J$3,0))</f>
        <v>LMR Rugby A</v>
      </c>
      <c r="F73" t="s">
        <v>2</v>
      </c>
      <c r="G73" t="str">
        <f ca="1">+INDEX(Teams!$C$4:$J$15,MATCH($C73,Teams!$B$4:$B$15,0),MATCH($E$1,Teams!$C$3:$J$3,0))</f>
        <v>Ernesford A</v>
      </c>
    </row>
    <row r="74" spans="1:7">
      <c r="A74" s="1">
        <f>'Playing Schedule Div 1-6'!A123</f>
        <v>5</v>
      </c>
      <c r="B74" s="1" t="s">
        <v>2</v>
      </c>
      <c r="C74" s="1">
        <f>'Playing Schedule Div 1-6'!C123</f>
        <v>2</v>
      </c>
      <c r="D74" s="1"/>
      <c r="E74" t="str">
        <f ca="1">+INDEX(Teams!$C$4:$J$15,MATCH($A74,Teams!$B$4:$B$15,0),MATCH($E$1,Teams!$C$3:$J$3,0))</f>
        <v>Leamington C</v>
      </c>
      <c r="F74" t="s">
        <v>2</v>
      </c>
      <c r="G74" t="str">
        <f ca="1">+INDEX(Teams!$C$4:$J$15,MATCH($C74,Teams!$B$4:$B$15,0),MATCH($E$1,Teams!$C$3:$J$3,0))</f>
        <v>Harbury A</v>
      </c>
    </row>
    <row r="75" spans="1:7">
      <c r="A75" s="1">
        <f>'Playing Schedule Div 1-6'!A124</f>
        <v>6</v>
      </c>
      <c r="B75" s="1" t="s">
        <v>2</v>
      </c>
      <c r="C75" s="1">
        <f>'Playing Schedule Div 1-6'!C124</f>
        <v>3</v>
      </c>
      <c r="D75" s="1"/>
      <c r="E75" t="str">
        <f ca="1">+INDEX(Teams!$C$4:$J$15,MATCH($A75,Teams!$B$4:$B$15,0),MATCH($E$1,Teams!$C$3:$J$3,0))</f>
        <v>Hinckley A</v>
      </c>
      <c r="F75" t="s">
        <v>2</v>
      </c>
      <c r="G75" t="str">
        <f ca="1">+INDEX(Teams!$C$4:$J$15,MATCH($C75,Teams!$B$4:$B$15,0),MATCH($E$1,Teams!$C$3:$J$3,0))</f>
        <v>Coventry Sphinx A</v>
      </c>
    </row>
    <row r="76" spans="1:7">
      <c r="A76" s="1">
        <f>'Playing Schedule Div 1-6'!A125</f>
        <v>4</v>
      </c>
      <c r="B76" s="1" t="s">
        <v>2</v>
      </c>
      <c r="C76" s="1">
        <f>'Playing Schedule Div 1-6'!C125</f>
        <v>7</v>
      </c>
      <c r="D76" s="1"/>
      <c r="E76" t="str">
        <f ca="1">+INDEX(Teams!$C$4:$J$15,MATCH($A76,Teams!$B$4:$B$15,0),MATCH($E$1,Teams!$C$3:$J$3,0))</f>
        <v>Stockton B</v>
      </c>
      <c r="F76" t="s">
        <v>2</v>
      </c>
      <c r="G76" t="str">
        <f ca="1">+INDEX(Teams!$C$4:$J$15,MATCH($C76,Teams!$B$4:$B$15,0),MATCH($E$1,Teams!$C$3:$J$3,0))</f>
        <v>Leamington B</v>
      </c>
    </row>
    <row r="77" spans="1:7">
      <c r="A77" s="1">
        <f>'Playing Schedule Div 1-6'!A126</f>
        <v>8</v>
      </c>
      <c r="B77" s="1" t="s">
        <v>2</v>
      </c>
      <c r="C77" s="1">
        <f>'Playing Schedule Div 1-6'!C126</f>
        <v>9</v>
      </c>
      <c r="D77" s="1"/>
      <c r="E77" t="str">
        <f ca="1">+INDEX(Teams!$C$4:$J$15,MATCH($A77,Teams!$B$4:$B$15,0),MATCH($E$1,Teams!$C$3:$J$3,0))</f>
        <v>Bulkington C</v>
      </c>
      <c r="F77" t="s">
        <v>2</v>
      </c>
      <c r="G77" t="str">
        <f ca="1">+INDEX(Teams!$C$4:$J$15,MATCH($C77,Teams!$B$4:$B$15,0),MATCH($E$1,Teams!$C$3:$J$3,0))</f>
        <v>Nuneaton Old Eds</v>
      </c>
    </row>
    <row r="78" spans="1:7">
      <c r="A78" s="1"/>
      <c r="B78" s="1"/>
      <c r="C78" s="1"/>
      <c r="D78" s="1"/>
    </row>
    <row r="79" spans="1:7">
      <c r="A79" s="1" t="s">
        <v>13</v>
      </c>
      <c r="B79" s="1"/>
      <c r="C79" s="1"/>
      <c r="D79" s="1"/>
    </row>
    <row r="80" spans="1:7">
      <c r="A80" s="1">
        <f>'Playing Schedule Div 1-6'!A80</f>
        <v>4</v>
      </c>
      <c r="B80" s="1" t="s">
        <v>2</v>
      </c>
      <c r="C80" s="1">
        <f>'Playing Schedule Div 1-6'!C80</f>
        <v>1</v>
      </c>
      <c r="D80" s="1"/>
      <c r="E80" t="str">
        <f ca="1">+INDEX(Teams!$C$4:$J$15,MATCH($A80,Teams!$B$4:$B$15,0),MATCH($E$1,Teams!$C$3:$J$3,0))</f>
        <v>Stockton B</v>
      </c>
      <c r="F80" t="s">
        <v>2</v>
      </c>
      <c r="G80" t="str">
        <f ca="1">+INDEX(Teams!$C$4:$J$15,MATCH($C80,Teams!$B$4:$B$15,0),MATCH($E$1,Teams!$C$3:$J$3,0))</f>
        <v>LMR Rugby A</v>
      </c>
    </row>
    <row r="81" spans="1:7">
      <c r="A81" s="1">
        <f>'Playing Schedule Div 1-6'!A81</f>
        <v>2</v>
      </c>
      <c r="B81" s="1" t="s">
        <v>2</v>
      </c>
      <c r="C81" s="1">
        <f>'Playing Schedule Div 1-6'!C81</f>
        <v>7</v>
      </c>
      <c r="D81" s="1"/>
      <c r="E81" t="str">
        <f ca="1">+INDEX(Teams!$C$4:$J$15,MATCH($A81,Teams!$B$4:$B$15,0),MATCH($E$1,Teams!$C$3:$J$3,0))</f>
        <v>Harbury A</v>
      </c>
      <c r="F81" t="s">
        <v>2</v>
      </c>
      <c r="G81" t="str">
        <f ca="1">+INDEX(Teams!$C$4:$J$15,MATCH($C81,Teams!$B$4:$B$15,0),MATCH($E$1,Teams!$C$3:$J$3,0))</f>
        <v>Leamington B</v>
      </c>
    </row>
    <row r="82" spans="1:7">
      <c r="A82" s="1">
        <f>'Playing Schedule Div 1-6'!A82</f>
        <v>3</v>
      </c>
      <c r="B82" s="1" t="s">
        <v>2</v>
      </c>
      <c r="C82" s="1">
        <f>'Playing Schedule Div 1-6'!C82</f>
        <v>8</v>
      </c>
      <c r="D82" s="1"/>
      <c r="E82" t="str">
        <f ca="1">+INDEX(Teams!$C$4:$J$15,MATCH($A82,Teams!$B$4:$B$15,0),MATCH($E$1,Teams!$C$3:$J$3,0))</f>
        <v>Coventry Sphinx A</v>
      </c>
      <c r="F82" t="s">
        <v>2</v>
      </c>
      <c r="G82" t="str">
        <f ca="1">+INDEX(Teams!$C$4:$J$15,MATCH($C82,Teams!$B$4:$B$15,0),MATCH($E$1,Teams!$C$3:$J$3,0))</f>
        <v>Bulkington C</v>
      </c>
    </row>
    <row r="83" spans="1:7">
      <c r="A83" s="1">
        <f>'Playing Schedule Div 1-6'!A83</f>
        <v>5</v>
      </c>
      <c r="B83" s="1" t="s">
        <v>2</v>
      </c>
      <c r="C83" s="1">
        <f>'Playing Schedule Div 1-6'!C83</f>
        <v>9</v>
      </c>
      <c r="D83" s="1"/>
      <c r="E83" t="str">
        <f ca="1">+INDEX(Teams!$C$4:$J$15,MATCH($A83,Teams!$B$4:$B$15,0),MATCH($E$1,Teams!$C$3:$J$3,0))</f>
        <v>Leamington C</v>
      </c>
      <c r="F83" t="s">
        <v>2</v>
      </c>
      <c r="G83" t="str">
        <f ca="1">+INDEX(Teams!$C$4:$J$15,MATCH($C83,Teams!$B$4:$B$15,0),MATCH($E$1,Teams!$C$3:$J$3,0))</f>
        <v>Nuneaton Old Eds</v>
      </c>
    </row>
    <row r="84" spans="1:7">
      <c r="A84" s="1">
        <f>'Playing Schedule Div 1-6'!A84</f>
        <v>10</v>
      </c>
      <c r="B84" s="1" t="s">
        <v>2</v>
      </c>
      <c r="C84" s="1">
        <f>'Playing Schedule Div 1-6'!C84</f>
        <v>6</v>
      </c>
      <c r="D84" s="1"/>
      <c r="E84" t="str">
        <f ca="1">+INDEX(Teams!$C$4:$J$15,MATCH($A84,Teams!$B$4:$B$15,0),MATCH($E$1,Teams!$C$3:$J$3,0))</f>
        <v>Ernesford A</v>
      </c>
      <c r="F84" t="s">
        <v>2</v>
      </c>
      <c r="G84" t="str">
        <f ca="1">+INDEX(Teams!$C$4:$J$15,MATCH($C84,Teams!$B$4:$B$15,0),MATCH($E$1,Teams!$C$3:$J$3,0))</f>
        <v>Hinckley A</v>
      </c>
    </row>
    <row r="85" spans="1:7">
      <c r="A85" s="1"/>
      <c r="B85" s="1"/>
      <c r="C85" s="1"/>
      <c r="D85" s="1"/>
    </row>
    <row r="86" spans="1:7">
      <c r="A86" s="1" t="s">
        <v>14</v>
      </c>
      <c r="B86" s="1"/>
      <c r="C86" s="1"/>
      <c r="D86" s="1"/>
    </row>
    <row r="87" spans="1:7">
      <c r="A87" s="1">
        <f>'Playing Schedule Div 1-6'!A87</f>
        <v>1</v>
      </c>
      <c r="B87" s="1" t="s">
        <v>2</v>
      </c>
      <c r="C87" s="1">
        <f>'Playing Schedule Div 1-6'!C87</f>
        <v>8</v>
      </c>
      <c r="D87" s="1"/>
      <c r="E87" t="str">
        <f ca="1">+INDEX(Teams!$C$4:$J$15,MATCH($A87,Teams!$B$4:$B$15,0),MATCH($E$1,Teams!$C$3:$J$3,0))</f>
        <v>LMR Rugby A</v>
      </c>
      <c r="F87" t="s">
        <v>2</v>
      </c>
      <c r="G87" t="str">
        <f ca="1">+INDEX(Teams!$C$4:$J$15,MATCH($C87,Teams!$B$4:$B$15,0),MATCH($E$1,Teams!$C$3:$J$3,0))</f>
        <v>Bulkington C</v>
      </c>
    </row>
    <row r="88" spans="1:7">
      <c r="A88" s="1">
        <f>'Playing Schedule Div 1-6'!A88</f>
        <v>9</v>
      </c>
      <c r="B88" s="1" t="s">
        <v>2</v>
      </c>
      <c r="C88" s="1">
        <f>'Playing Schedule Div 1-6'!C88</f>
        <v>2</v>
      </c>
      <c r="D88" s="1"/>
      <c r="E88" t="str">
        <f ca="1">+INDEX(Teams!$C$4:$J$15,MATCH($A88,Teams!$B$4:$B$15,0),MATCH($E$1,Teams!$C$3:$J$3,0))</f>
        <v>Nuneaton Old Eds</v>
      </c>
      <c r="F88" t="s">
        <v>2</v>
      </c>
      <c r="G88" t="str">
        <f ca="1">+INDEX(Teams!$C$4:$J$15,MATCH($C88,Teams!$B$4:$B$15,0),MATCH($E$1,Teams!$C$3:$J$3,0))</f>
        <v>Harbury A</v>
      </c>
    </row>
    <row r="89" spans="1:7">
      <c r="A89" s="1">
        <f>'Playing Schedule Div 1-6'!A89</f>
        <v>7</v>
      </c>
      <c r="B89" s="1" t="s">
        <v>2</v>
      </c>
      <c r="C89" s="1">
        <f>'Playing Schedule Div 1-6'!C89</f>
        <v>3</v>
      </c>
      <c r="D89" s="1"/>
      <c r="E89" t="str">
        <f ca="1">+INDEX(Teams!$C$4:$J$15,MATCH($A89,Teams!$B$4:$B$15,0),MATCH($E$1,Teams!$C$3:$J$3,0))</f>
        <v>Leamington B</v>
      </c>
      <c r="F89" t="s">
        <v>2</v>
      </c>
      <c r="G89" t="str">
        <f ca="1">+INDEX(Teams!$C$4:$J$15,MATCH($C89,Teams!$B$4:$B$15,0),MATCH($E$1,Teams!$C$3:$J$3,0))</f>
        <v>Coventry Sphinx A</v>
      </c>
    </row>
    <row r="90" spans="1:7">
      <c r="A90" s="1">
        <f>'Playing Schedule Div 1-6'!A90</f>
        <v>10</v>
      </c>
      <c r="B90" s="1" t="s">
        <v>2</v>
      </c>
      <c r="C90" s="1">
        <f>'Playing Schedule Div 1-6'!C90</f>
        <v>4</v>
      </c>
      <c r="D90" s="1"/>
      <c r="E90" t="str">
        <f ca="1">+INDEX(Teams!$C$4:$J$15,MATCH($A90,Teams!$B$4:$B$15,0),MATCH($E$1,Teams!$C$3:$J$3,0))</f>
        <v>Ernesford A</v>
      </c>
      <c r="F90" t="s">
        <v>2</v>
      </c>
      <c r="G90" t="str">
        <f ca="1">+INDEX(Teams!$C$4:$J$15,MATCH($C90,Teams!$B$4:$B$15,0),MATCH($E$1,Teams!$C$3:$J$3,0))</f>
        <v>Stockton B</v>
      </c>
    </row>
    <row r="91" spans="1:7">
      <c r="A91" s="1">
        <f>'Playing Schedule Div 1-6'!A91</f>
        <v>6</v>
      </c>
      <c r="B91" s="1" t="s">
        <v>2</v>
      </c>
      <c r="C91" s="1">
        <f>'Playing Schedule Div 1-6'!C91</f>
        <v>5</v>
      </c>
      <c r="D91" s="1"/>
      <c r="E91" t="str">
        <f ca="1">+INDEX(Teams!$C$4:$J$15,MATCH($A91,Teams!$B$4:$B$15,0),MATCH($E$1,Teams!$C$3:$J$3,0))</f>
        <v>Hinckley A</v>
      </c>
      <c r="F91" t="s">
        <v>2</v>
      </c>
      <c r="G91" t="str">
        <f ca="1">+INDEX(Teams!$C$4:$J$15,MATCH($C91,Teams!$B$4:$B$15,0),MATCH($E$1,Teams!$C$3:$J$3,0))</f>
        <v>Leamington C</v>
      </c>
    </row>
    <row r="92" spans="1:7">
      <c r="A92" s="1"/>
      <c r="B92" s="1"/>
      <c r="C92" s="1"/>
      <c r="D92" s="1"/>
    </row>
    <row r="93" spans="1:7">
      <c r="A93" s="1" t="s">
        <v>15</v>
      </c>
      <c r="B93" s="1"/>
      <c r="C93" s="1"/>
      <c r="D93" s="1"/>
    </row>
    <row r="94" spans="1:7">
      <c r="A94" s="1">
        <f>'Playing Schedule Div 1-6'!A94</f>
        <v>1</v>
      </c>
      <c r="B94" s="1" t="s">
        <v>2</v>
      </c>
      <c r="C94" s="1">
        <f>'Playing Schedule Div 1-6'!C94</f>
        <v>5</v>
      </c>
      <c r="D94" s="1"/>
      <c r="E94" t="str">
        <f ca="1">+INDEX(Teams!$C$4:$J$15,MATCH($A94,Teams!$B$4:$B$15,0),MATCH($E$1,Teams!$C$3:$J$3,0))</f>
        <v>LMR Rugby A</v>
      </c>
      <c r="F94" t="s">
        <v>2</v>
      </c>
      <c r="G94" t="str">
        <f ca="1">+INDEX(Teams!$C$4:$J$15,MATCH($C94,Teams!$B$4:$B$15,0),MATCH($E$1,Teams!$C$3:$J$3,0))</f>
        <v>Leamington C</v>
      </c>
    </row>
    <row r="95" spans="1:7">
      <c r="A95" s="1">
        <f>'Playing Schedule Div 1-6'!A95</f>
        <v>8</v>
      </c>
      <c r="B95" s="1" t="s">
        <v>2</v>
      </c>
      <c r="C95" s="1">
        <f>'Playing Schedule Div 1-6'!C95</f>
        <v>2</v>
      </c>
      <c r="D95" s="1"/>
      <c r="E95" t="str">
        <f ca="1">+INDEX(Teams!$C$4:$J$15,MATCH($A95,Teams!$B$4:$B$15,0),MATCH($E$1,Teams!$C$3:$J$3,0))</f>
        <v>Bulkington C</v>
      </c>
      <c r="F95" t="s">
        <v>2</v>
      </c>
      <c r="G95" t="str">
        <f ca="1">+INDEX(Teams!$C$4:$J$15,MATCH($C95,Teams!$B$4:$B$15,0),MATCH($E$1,Teams!$C$3:$J$3,0))</f>
        <v>Harbury A</v>
      </c>
    </row>
    <row r="96" spans="1:7">
      <c r="A96" s="1">
        <f>'Playing Schedule Div 1-6'!A96</f>
        <v>3</v>
      </c>
      <c r="B96" s="1" t="s">
        <v>2</v>
      </c>
      <c r="C96" s="1">
        <f>'Playing Schedule Div 1-6'!C96</f>
        <v>10</v>
      </c>
      <c r="D96" s="1"/>
      <c r="E96" t="str">
        <f ca="1">+INDEX(Teams!$C$4:$J$15,MATCH($A96,Teams!$B$4:$B$15,0),MATCH($E$1,Teams!$C$3:$J$3,0))</f>
        <v>Coventry Sphinx A</v>
      </c>
      <c r="F96" t="s">
        <v>2</v>
      </c>
      <c r="G96" t="str">
        <f ca="1">+INDEX(Teams!$C$4:$J$15,MATCH($C96,Teams!$B$4:$B$15,0),MATCH($E$1,Teams!$C$3:$J$3,0))</f>
        <v>Ernesford A</v>
      </c>
    </row>
    <row r="97" spans="1:7">
      <c r="A97" s="1">
        <f>'Playing Schedule Div 1-6'!A97</f>
        <v>4</v>
      </c>
      <c r="B97" s="1" t="s">
        <v>2</v>
      </c>
      <c r="C97" s="1">
        <f>'Playing Schedule Div 1-6'!C97</f>
        <v>6</v>
      </c>
      <c r="D97" s="1"/>
      <c r="E97" t="str">
        <f ca="1">+INDEX(Teams!$C$4:$J$15,MATCH($A97,Teams!$B$4:$B$15,0),MATCH($E$1,Teams!$C$3:$J$3,0))</f>
        <v>Stockton B</v>
      </c>
      <c r="F97" t="s">
        <v>2</v>
      </c>
      <c r="G97" t="str">
        <f ca="1">+INDEX(Teams!$C$4:$J$15,MATCH($C97,Teams!$B$4:$B$15,0),MATCH($E$1,Teams!$C$3:$J$3,0))</f>
        <v>Hinckley A</v>
      </c>
    </row>
    <row r="98" spans="1:7">
      <c r="A98" s="1">
        <f>'Playing Schedule Div 1-6'!A98</f>
        <v>7</v>
      </c>
      <c r="B98" s="1" t="s">
        <v>2</v>
      </c>
      <c r="C98" s="1">
        <f>'Playing Schedule Div 1-6'!C98</f>
        <v>9</v>
      </c>
      <c r="D98" s="1"/>
      <c r="E98" t="str">
        <f ca="1">+INDEX(Teams!$C$4:$J$15,MATCH($A98,Teams!$B$4:$B$15,0),MATCH($E$1,Teams!$C$3:$J$3,0))</f>
        <v>Leamington B</v>
      </c>
      <c r="F98" t="s">
        <v>2</v>
      </c>
      <c r="G98" t="str">
        <f ca="1">+INDEX(Teams!$C$4:$J$15,MATCH($C98,Teams!$B$4:$B$15,0),MATCH($E$1,Teams!$C$3:$J$3,0))</f>
        <v>Nuneaton Old Eds</v>
      </c>
    </row>
    <row r="99" spans="1:7">
      <c r="A99" s="1"/>
      <c r="B99" s="1"/>
      <c r="C99" s="1"/>
      <c r="D99" s="1"/>
    </row>
    <row r="100" spans="1:7">
      <c r="A100" s="1" t="s">
        <v>16</v>
      </c>
      <c r="B100" s="1"/>
      <c r="C100" s="1"/>
      <c r="D100" s="1"/>
    </row>
    <row r="101" spans="1:7">
      <c r="A101" s="1">
        <f>'Playing Schedule Div 1-6'!A101</f>
        <v>6</v>
      </c>
      <c r="B101" s="1" t="s">
        <v>2</v>
      </c>
      <c r="C101" s="1">
        <f>'Playing Schedule Div 1-6'!C101</f>
        <v>1</v>
      </c>
      <c r="D101" s="1"/>
      <c r="E101" t="str">
        <f ca="1">+INDEX(Teams!$C$4:$J$15,MATCH($A101,Teams!$B$4:$B$15,0),MATCH($E$1,Teams!$C$3:$J$3,0))</f>
        <v>Hinckley A</v>
      </c>
      <c r="F101" t="s">
        <v>2</v>
      </c>
      <c r="G101" t="str">
        <f ca="1">+INDEX(Teams!$C$4:$J$15,MATCH($C101,Teams!$B$4:$B$15,0),MATCH($E$1,Teams!$C$3:$J$3,0))</f>
        <v>LMR Rugby A</v>
      </c>
    </row>
    <row r="102" spans="1:7">
      <c r="A102" s="1">
        <f>'Playing Schedule Div 1-6'!A102</f>
        <v>2</v>
      </c>
      <c r="B102" s="1" t="s">
        <v>2</v>
      </c>
      <c r="C102" s="1">
        <f>'Playing Schedule Div 1-6'!C102</f>
        <v>3</v>
      </c>
      <c r="D102" s="1"/>
      <c r="E102" t="str">
        <f ca="1">+INDEX(Teams!$C$4:$J$15,MATCH($A102,Teams!$B$4:$B$15,0),MATCH($E$1,Teams!$C$3:$J$3,0))</f>
        <v>Harbury A</v>
      </c>
      <c r="F102" t="s">
        <v>2</v>
      </c>
      <c r="G102" t="str">
        <f ca="1">+INDEX(Teams!$C$4:$J$15,MATCH($C102,Teams!$B$4:$B$15,0),MATCH($E$1,Teams!$C$3:$J$3,0))</f>
        <v>Coventry Sphinx A</v>
      </c>
    </row>
    <row r="103" spans="1:7">
      <c r="A103" s="1">
        <f>'Playing Schedule Div 1-6'!A103</f>
        <v>9</v>
      </c>
      <c r="B103" s="1" t="s">
        <v>2</v>
      </c>
      <c r="C103" s="1">
        <f>'Playing Schedule Div 1-6'!C103</f>
        <v>4</v>
      </c>
      <c r="D103" s="1"/>
      <c r="E103" t="str">
        <f ca="1">+INDEX(Teams!$C$4:$J$15,MATCH($A103,Teams!$B$4:$B$15,0),MATCH($E$1,Teams!$C$3:$J$3,0))</f>
        <v>Nuneaton Old Eds</v>
      </c>
      <c r="F103" t="s">
        <v>2</v>
      </c>
      <c r="G103" t="str">
        <f ca="1">+INDEX(Teams!$C$4:$J$15,MATCH($C103,Teams!$B$4:$B$15,0),MATCH($E$1,Teams!$C$3:$J$3,0))</f>
        <v>Stockton B</v>
      </c>
    </row>
    <row r="104" spans="1:7">
      <c r="A104" s="1">
        <f>'Playing Schedule Div 1-6'!A104</f>
        <v>5</v>
      </c>
      <c r="B104" s="1" t="s">
        <v>2</v>
      </c>
      <c r="C104" s="1">
        <f>'Playing Schedule Div 1-6'!C104</f>
        <v>10</v>
      </c>
      <c r="D104" s="1"/>
      <c r="E104" t="str">
        <f ca="1">+INDEX(Teams!$C$4:$J$15,MATCH($A104,Teams!$B$4:$B$15,0),MATCH($E$1,Teams!$C$3:$J$3,0))</f>
        <v>Leamington C</v>
      </c>
      <c r="F104" t="s">
        <v>2</v>
      </c>
      <c r="G104" t="str">
        <f ca="1">+INDEX(Teams!$C$4:$J$15,MATCH($C104,Teams!$B$4:$B$15,0),MATCH($E$1,Teams!$C$3:$J$3,0))</f>
        <v>Ernesford A</v>
      </c>
    </row>
    <row r="105" spans="1:7">
      <c r="A105" s="1">
        <f>'Playing Schedule Div 1-6'!A105</f>
        <v>8</v>
      </c>
      <c r="B105" s="1" t="s">
        <v>2</v>
      </c>
      <c r="C105" s="1">
        <f>'Playing Schedule Div 1-6'!C105</f>
        <v>7</v>
      </c>
      <c r="D105" s="1"/>
      <c r="E105" t="str">
        <f ca="1">+INDEX(Teams!$C$4:$J$15,MATCH($A105,Teams!$B$4:$B$15,0),MATCH($E$1,Teams!$C$3:$J$3,0))</f>
        <v>Bulkington C</v>
      </c>
      <c r="F105" t="s">
        <v>2</v>
      </c>
      <c r="G105" t="str">
        <f ca="1">+INDEX(Teams!$C$4:$J$15,MATCH($C105,Teams!$B$4:$B$15,0),MATCH($E$1,Teams!$C$3:$J$3,0))</f>
        <v>Leamington B</v>
      </c>
    </row>
    <row r="106" spans="1:7">
      <c r="A106" s="1"/>
      <c r="B106" s="1"/>
      <c r="C106" s="1"/>
      <c r="D106" s="1"/>
    </row>
    <row r="107" spans="1:7">
      <c r="A107" s="1" t="s">
        <v>17</v>
      </c>
      <c r="B107" s="1"/>
      <c r="C107" s="1"/>
      <c r="D107" s="1"/>
    </row>
    <row r="108" spans="1:7">
      <c r="A108" s="1">
        <f>'Playing Schedule Div 1-6'!A108</f>
        <v>1</v>
      </c>
      <c r="B108" s="1" t="s">
        <v>2</v>
      </c>
      <c r="C108" s="1">
        <f>'Playing Schedule Div 1-6'!C108</f>
        <v>3</v>
      </c>
      <c r="D108" s="1"/>
      <c r="E108" t="str">
        <f ca="1">+INDEX(Teams!$C$4:$J$15,MATCH($A108,Teams!$B$4:$B$15,0),MATCH($E$1,Teams!$C$3:$J$3,0))</f>
        <v>LMR Rugby A</v>
      </c>
      <c r="F108" t="s">
        <v>2</v>
      </c>
      <c r="G108" t="str">
        <f ca="1">+INDEX(Teams!$C$4:$J$15,MATCH($C108,Teams!$B$4:$B$15,0),MATCH($E$1,Teams!$C$3:$J$3,0))</f>
        <v>Coventry Sphinx A</v>
      </c>
    </row>
    <row r="109" spans="1:7">
      <c r="A109" s="1">
        <f>'Playing Schedule Div 1-6'!A109</f>
        <v>4</v>
      </c>
      <c r="B109" s="1" t="s">
        <v>2</v>
      </c>
      <c r="C109" s="1">
        <f>'Playing Schedule Div 1-6'!C109</f>
        <v>2</v>
      </c>
      <c r="D109" s="1"/>
      <c r="E109" t="str">
        <f ca="1">+INDEX(Teams!$C$4:$J$15,MATCH($A109,Teams!$B$4:$B$15,0),MATCH($E$1,Teams!$C$3:$J$3,0))</f>
        <v>Stockton B</v>
      </c>
      <c r="F109" t="s">
        <v>2</v>
      </c>
      <c r="G109" t="str">
        <f ca="1">+INDEX(Teams!$C$4:$J$15,MATCH($C109,Teams!$B$4:$B$15,0),MATCH($E$1,Teams!$C$3:$J$3,0))</f>
        <v>Harbury A</v>
      </c>
    </row>
    <row r="110" spans="1:7">
      <c r="A110" s="1">
        <f>'Playing Schedule Div 1-6'!A110</f>
        <v>7</v>
      </c>
      <c r="B110" s="1" t="s">
        <v>2</v>
      </c>
      <c r="C110" s="1">
        <f>'Playing Schedule Div 1-6'!C110</f>
        <v>5</v>
      </c>
      <c r="D110" s="1"/>
      <c r="E110" t="str">
        <f ca="1">+INDEX(Teams!$C$4:$J$15,MATCH($A110,Teams!$B$4:$B$15,0),MATCH($E$1,Teams!$C$3:$J$3,0))</f>
        <v>Leamington B</v>
      </c>
      <c r="F110" t="s">
        <v>2</v>
      </c>
      <c r="G110" t="str">
        <f ca="1">+INDEX(Teams!$C$4:$J$15,MATCH($C110,Teams!$B$4:$B$15,0),MATCH($E$1,Teams!$C$3:$J$3,0))</f>
        <v>Leamington C</v>
      </c>
    </row>
    <row r="111" spans="1:7">
      <c r="A111" s="1">
        <f>'Playing Schedule Div 1-6'!A111</f>
        <v>6</v>
      </c>
      <c r="B111" s="1" t="s">
        <v>2</v>
      </c>
      <c r="C111" s="1">
        <f>'Playing Schedule Div 1-6'!C111</f>
        <v>8</v>
      </c>
      <c r="D111" s="1"/>
      <c r="E111" t="str">
        <f ca="1">+INDEX(Teams!$C$4:$J$15,MATCH($A111,Teams!$B$4:$B$15,0),MATCH($E$1,Teams!$C$3:$J$3,0))</f>
        <v>Hinckley A</v>
      </c>
      <c r="F111" t="s">
        <v>2</v>
      </c>
      <c r="G111" t="str">
        <f ca="1">+INDEX(Teams!$C$4:$J$15,MATCH($C111,Teams!$B$4:$B$15,0),MATCH($E$1,Teams!$C$3:$J$3,0))</f>
        <v>Bulkington C</v>
      </c>
    </row>
    <row r="112" spans="1:7">
      <c r="A112" s="1">
        <f>'Playing Schedule Div 1-6'!A112</f>
        <v>10</v>
      </c>
      <c r="B112" s="1" t="s">
        <v>2</v>
      </c>
      <c r="C112" s="1">
        <f>'Playing Schedule Div 1-6'!C112</f>
        <v>9</v>
      </c>
      <c r="D112" s="1"/>
      <c r="E112" t="str">
        <f ca="1">+INDEX(Teams!$C$4:$J$15,MATCH($A112,Teams!$B$4:$B$15,0),MATCH($E$1,Teams!$C$3:$J$3,0))</f>
        <v>Ernesford A</v>
      </c>
      <c r="F112" t="s">
        <v>2</v>
      </c>
      <c r="G112" t="str">
        <f ca="1">+INDEX(Teams!$C$4:$J$15,MATCH($C112,Teams!$B$4:$B$15,0),MATCH($E$1,Teams!$C$3:$J$3,0))</f>
        <v>Nuneaton Old Eds</v>
      </c>
    </row>
    <row r="113" spans="1:9">
      <c r="A113" s="1"/>
      <c r="B113" s="1"/>
      <c r="C113" s="1"/>
      <c r="D113" s="1"/>
    </row>
    <row r="114" spans="1:9" ht="15">
      <c r="A114" s="1" t="s">
        <v>18</v>
      </c>
      <c r="B114" s="1"/>
      <c r="C114" s="1"/>
      <c r="D114" s="1"/>
      <c r="I114" s="2"/>
    </row>
    <row r="115" spans="1:9">
      <c r="A115" s="1">
        <f>'Playing Schedule Div 1-6'!A115</f>
        <v>9</v>
      </c>
      <c r="B115" s="1" t="s">
        <v>2</v>
      </c>
      <c r="C115" s="1">
        <f>'Playing Schedule Div 1-6'!C115</f>
        <v>1</v>
      </c>
      <c r="D115" s="1"/>
      <c r="E115" t="str">
        <f ca="1">+INDEX(Teams!$C$4:$J$15,MATCH($A115,Teams!$B$4:$B$15,0),MATCH($E$1,Teams!$C$3:$J$3,0))</f>
        <v>Nuneaton Old Eds</v>
      </c>
      <c r="F115" t="s">
        <v>2</v>
      </c>
      <c r="G115" t="str">
        <f ca="1">+INDEX(Teams!$C$4:$J$15,MATCH($C115,Teams!$B$4:$B$15,0),MATCH($E$1,Teams!$C$3:$J$3,0))</f>
        <v>LMR Rugby A</v>
      </c>
    </row>
    <row r="116" spans="1:9">
      <c r="A116" s="1">
        <f>'Playing Schedule Div 1-6'!A116</f>
        <v>2</v>
      </c>
      <c r="B116" s="1" t="s">
        <v>2</v>
      </c>
      <c r="C116" s="1">
        <f>'Playing Schedule Div 1-6'!C116</f>
        <v>10</v>
      </c>
      <c r="D116" s="1"/>
      <c r="E116" t="str">
        <f ca="1">+INDEX(Teams!$C$4:$J$15,MATCH($A116,Teams!$B$4:$B$15,0),MATCH($E$1,Teams!$C$3:$J$3,0))</f>
        <v>Harbury A</v>
      </c>
      <c r="F116" t="s">
        <v>2</v>
      </c>
      <c r="G116" t="str">
        <f ca="1">+INDEX(Teams!$C$4:$J$15,MATCH($C116,Teams!$B$4:$B$15,0),MATCH($E$1,Teams!$C$3:$J$3,0))</f>
        <v>Ernesford A</v>
      </c>
    </row>
    <row r="117" spans="1:9">
      <c r="A117" s="1">
        <f>'Playing Schedule Div 1-6'!A117</f>
        <v>3</v>
      </c>
      <c r="B117" s="1" t="s">
        <v>2</v>
      </c>
      <c r="C117" s="1">
        <f>'Playing Schedule Div 1-6'!C117</f>
        <v>4</v>
      </c>
      <c r="D117" s="1"/>
      <c r="E117" t="str">
        <f ca="1">+INDEX(Teams!$C$4:$J$15,MATCH($A117,Teams!$B$4:$B$15,0),MATCH($E$1,Teams!$C$3:$J$3,0))</f>
        <v>Coventry Sphinx A</v>
      </c>
      <c r="F117" t="s">
        <v>2</v>
      </c>
      <c r="G117" t="str">
        <f ca="1">+INDEX(Teams!$C$4:$J$15,MATCH($C117,Teams!$B$4:$B$15,0),MATCH($E$1,Teams!$C$3:$J$3,0))</f>
        <v>Stockton B</v>
      </c>
    </row>
    <row r="118" spans="1:9">
      <c r="A118" s="1">
        <f>'Playing Schedule Div 1-6'!A118</f>
        <v>8</v>
      </c>
      <c r="B118" s="1" t="s">
        <v>2</v>
      </c>
      <c r="C118" s="1">
        <f>'Playing Schedule Div 1-6'!C118</f>
        <v>5</v>
      </c>
      <c r="D118" s="1"/>
      <c r="E118" t="str">
        <f ca="1">+INDEX(Teams!$C$4:$J$15,MATCH($A118,Teams!$B$4:$B$15,0),MATCH($E$1,Teams!$C$3:$J$3,0))</f>
        <v>Bulkington C</v>
      </c>
      <c r="F118" t="s">
        <v>2</v>
      </c>
      <c r="G118" t="str">
        <f ca="1">+INDEX(Teams!$C$4:$J$15,MATCH($C118,Teams!$B$4:$B$15,0),MATCH($E$1,Teams!$C$3:$J$3,0))</f>
        <v>Leamington C</v>
      </c>
    </row>
    <row r="119" spans="1:9">
      <c r="A119" s="1">
        <f>'Playing Schedule Div 1-6'!A119</f>
        <v>7</v>
      </c>
      <c r="B119" s="1" t="s">
        <v>2</v>
      </c>
      <c r="C119" s="1">
        <f>'Playing Schedule Div 1-6'!C119</f>
        <v>6</v>
      </c>
      <c r="D119" s="1"/>
      <c r="E119" t="str">
        <f ca="1">+INDEX(Teams!$C$4:$J$15,MATCH($A119,Teams!$B$4:$B$15,0),MATCH($E$1,Teams!$C$3:$J$3,0))</f>
        <v>Leamington B</v>
      </c>
      <c r="F119" t="s">
        <v>2</v>
      </c>
      <c r="G119" t="str">
        <f ca="1">+INDEX(Teams!$C$4:$J$15,MATCH($C119,Teams!$B$4:$B$15,0),MATCH($E$1,Teams!$C$3:$J$3,0))</f>
        <v>Hinckley A</v>
      </c>
    </row>
    <row r="120" spans="1:9">
      <c r="A120" s="1"/>
      <c r="B120" s="1"/>
      <c r="C120" s="1"/>
      <c r="D120" s="1"/>
    </row>
    <row r="121" spans="1:9">
      <c r="A121" s="1" t="s">
        <v>19</v>
      </c>
      <c r="B121" s="1"/>
      <c r="C121" s="1"/>
      <c r="D121" s="1"/>
    </row>
    <row r="122" spans="1:9">
      <c r="A122" s="1">
        <f>'Playing Schedule Div 1-6'!A122</f>
        <v>1</v>
      </c>
      <c r="B122" s="1" t="s">
        <v>2</v>
      </c>
      <c r="C122" s="1">
        <f>'Playing Schedule Div 1-6'!C122</f>
        <v>10</v>
      </c>
      <c r="D122" s="1"/>
      <c r="E122" t="str">
        <f ca="1">+INDEX(Teams!$C$4:$J$15,MATCH($A122,Teams!$B$4:$B$15,0),MATCH($E$1,Teams!$C$3:$J$3,0))</f>
        <v>LMR Rugby A</v>
      </c>
      <c r="F122" t="s">
        <v>2</v>
      </c>
      <c r="G122" t="str">
        <f ca="1">+INDEX(Teams!$C$4:$J$15,MATCH($C122,Teams!$B$4:$B$15,0),MATCH($E$1,Teams!$C$3:$J$3,0))</f>
        <v>Ernesford A</v>
      </c>
    </row>
    <row r="123" spans="1:9">
      <c r="A123" s="1">
        <f>'Playing Schedule Div 1-6'!A123</f>
        <v>5</v>
      </c>
      <c r="B123" s="1" t="s">
        <v>2</v>
      </c>
      <c r="C123" s="1">
        <f>'Playing Schedule Div 1-6'!C123</f>
        <v>2</v>
      </c>
      <c r="D123" s="1"/>
      <c r="E123" t="str">
        <f ca="1">+INDEX(Teams!$C$4:$J$15,MATCH($A123,Teams!$B$4:$B$15,0),MATCH($E$1,Teams!$C$3:$J$3,0))</f>
        <v>Leamington C</v>
      </c>
      <c r="F123" t="s">
        <v>2</v>
      </c>
      <c r="G123" t="str">
        <f ca="1">+INDEX(Teams!$C$4:$J$15,MATCH($C123,Teams!$B$4:$B$15,0),MATCH($E$1,Teams!$C$3:$J$3,0))</f>
        <v>Harbury A</v>
      </c>
    </row>
    <row r="124" spans="1:9">
      <c r="A124" s="1">
        <f>'Playing Schedule Div 1-6'!A124</f>
        <v>6</v>
      </c>
      <c r="B124" s="1" t="s">
        <v>2</v>
      </c>
      <c r="C124" s="1">
        <f>'Playing Schedule Div 1-6'!C124</f>
        <v>3</v>
      </c>
      <c r="D124" s="1"/>
      <c r="E124" t="str">
        <f ca="1">+INDEX(Teams!$C$4:$J$15,MATCH($A124,Teams!$B$4:$B$15,0),MATCH($E$1,Teams!$C$3:$J$3,0))</f>
        <v>Hinckley A</v>
      </c>
      <c r="F124" t="s">
        <v>2</v>
      </c>
      <c r="G124" t="str">
        <f ca="1">+INDEX(Teams!$C$4:$J$15,MATCH($C124,Teams!$B$4:$B$15,0),MATCH($E$1,Teams!$C$3:$J$3,0))</f>
        <v>Coventry Sphinx A</v>
      </c>
    </row>
    <row r="125" spans="1:9">
      <c r="A125" s="1">
        <f>'Playing Schedule Div 1-6'!A125</f>
        <v>4</v>
      </c>
      <c r="B125" s="1" t="s">
        <v>2</v>
      </c>
      <c r="C125" s="1">
        <f>'Playing Schedule Div 1-6'!C125</f>
        <v>7</v>
      </c>
      <c r="D125" s="1"/>
      <c r="E125" t="str">
        <f ca="1">+INDEX(Teams!$C$4:$J$15,MATCH($A125,Teams!$B$4:$B$15,0),MATCH($E$1,Teams!$C$3:$J$3,0))</f>
        <v>Stockton B</v>
      </c>
      <c r="F125" t="s">
        <v>2</v>
      </c>
      <c r="G125" t="str">
        <f ca="1">+INDEX(Teams!$C$4:$J$15,MATCH($C125,Teams!$B$4:$B$15,0),MATCH($E$1,Teams!$C$3:$J$3,0))</f>
        <v>Leamington B</v>
      </c>
    </row>
    <row r="126" spans="1:9">
      <c r="A126" s="1">
        <f>'Playing Schedule Div 1-6'!A126</f>
        <v>8</v>
      </c>
      <c r="B126" s="1" t="s">
        <v>2</v>
      </c>
      <c r="C126" s="1">
        <f>'Playing Schedule Div 1-6'!C126</f>
        <v>9</v>
      </c>
      <c r="D126" s="1"/>
      <c r="E126" t="str">
        <f ca="1">+INDEX(Teams!$C$4:$J$15,MATCH($A126,Teams!$B$4:$B$15,0),MATCH($E$1,Teams!$C$3:$J$3,0))</f>
        <v>Bulkington C</v>
      </c>
      <c r="F126" t="s">
        <v>2</v>
      </c>
      <c r="G126" t="str">
        <f ca="1">+INDEX(Teams!$C$4:$J$15,MATCH($C126,Teams!$B$4:$B$15,0),MATCH($E$1,Teams!$C$3:$J$3,0))</f>
        <v>Nuneaton Old Eds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G20" sqref="G20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Division 3</v>
      </c>
    </row>
    <row r="2" spans="1:10" ht="15">
      <c r="A2" s="1" t="s">
        <v>1</v>
      </c>
      <c r="B2" s="1"/>
      <c r="C2" s="1"/>
      <c r="D2" s="1"/>
      <c r="J2" s="2"/>
    </row>
    <row r="3" spans="1:10">
      <c r="A3" s="1">
        <f>'Playing Schedule Div 1-6'!A3</f>
        <v>7</v>
      </c>
      <c r="B3" s="1" t="s">
        <v>2</v>
      </c>
      <c r="C3" s="1">
        <f>'Playing Schedule Div 1-6'!C3</f>
        <v>1</v>
      </c>
      <c r="D3" s="1"/>
      <c r="E3" t="str">
        <f ca="1">+INDEX(Teams!$C$4:$J$15,MATCH($A3,Teams!$B$4:$B$15,0),MATCH($E$1,Teams!$C$3:$J$3,0))</f>
        <v>Leamington D</v>
      </c>
      <c r="F3" t="s">
        <v>2</v>
      </c>
      <c r="G3" t="str">
        <f ca="1">+INDEX(Teams!$C$4:$J$15,MATCH($C3,Teams!$B$4:$B$15,0),MATCH($E$1,Teams!$C$3:$J$3,0))</f>
        <v>Offchurch A</v>
      </c>
    </row>
    <row r="4" spans="1:10">
      <c r="A4" s="1">
        <f>'Playing Schedule Div 1-6'!A4</f>
        <v>2</v>
      </c>
      <c r="B4" s="1" t="s">
        <v>2</v>
      </c>
      <c r="C4" s="1">
        <f>'Playing Schedule Div 1-6'!C4</f>
        <v>6</v>
      </c>
      <c r="D4" s="1"/>
      <c r="E4" t="str">
        <f ca="1">+INDEX(Teams!$C$4:$J$15,MATCH($A4,Teams!$B$4:$B$15,0),MATCH($E$1,Teams!$C$3:$J$3,0))</f>
        <v>LMR Rugby B</v>
      </c>
      <c r="F4" t="s">
        <v>2</v>
      </c>
      <c r="G4" t="str">
        <f ca="1">+INDEX(Teams!$C$4:$J$15,MATCH($C4,Teams!$B$4:$B$15,0),MATCH($E$1,Teams!$C$3:$J$3,0))</f>
        <v>Arleys Angels</v>
      </c>
    </row>
    <row r="5" spans="1:10">
      <c r="A5" s="1">
        <f>'Playing Schedule Div 1-6'!A5</f>
        <v>3</v>
      </c>
      <c r="B5" s="1" t="s">
        <v>2</v>
      </c>
      <c r="C5" s="1">
        <f>'Playing Schedule Div 1-6'!C5</f>
        <v>9</v>
      </c>
      <c r="D5" s="1"/>
      <c r="E5" t="str">
        <f ca="1">+INDEX(Teams!$C$4:$J$15,MATCH($A5,Teams!$B$4:$B$15,0),MATCH($E$1,Teams!$C$3:$J$3,0))</f>
        <v>Jets</v>
      </c>
      <c r="F5" t="s">
        <v>2</v>
      </c>
      <c r="G5" t="str">
        <f ca="1">+INDEX(Teams!$C$4:$J$15,MATCH($C5,Teams!$B$4:$B$15,0),MATCH($E$1,Teams!$C$3:$J$3,0))</f>
        <v>Copsewood D</v>
      </c>
    </row>
    <row r="6" spans="1:10">
      <c r="A6" s="1">
        <f>'Playing Schedule Div 1-6'!A6</f>
        <v>4</v>
      </c>
      <c r="B6" s="1" t="s">
        <v>2</v>
      </c>
      <c r="C6" s="1">
        <f>'Playing Schedule Div 1-6'!C6</f>
        <v>5</v>
      </c>
      <c r="D6" s="1"/>
      <c r="E6" t="str">
        <f ca="1">+INDEX(Teams!$C$4:$J$15,MATCH($A6,Teams!$B$4:$B$15,0),MATCH($E$1,Teams!$C$3:$J$3,0))</f>
        <v>C&amp;NW A</v>
      </c>
      <c r="F6" t="s">
        <v>2</v>
      </c>
      <c r="G6" t="str">
        <f ca="1">+INDEX(Teams!$C$4:$J$15,MATCH($C6,Teams!$B$4:$B$15,0),MATCH($E$1,Teams!$C$3:$J$3,0))</f>
        <v>Jaguar Landrover A</v>
      </c>
    </row>
    <row r="7" spans="1:10">
      <c r="A7" s="1">
        <f>'Playing Schedule Div 1-6'!A7</f>
        <v>8</v>
      </c>
      <c r="B7" s="1" t="s">
        <v>2</v>
      </c>
      <c r="C7" s="1">
        <f>'Playing Schedule Div 1-6'!C7</f>
        <v>10</v>
      </c>
      <c r="D7" s="1"/>
      <c r="E7" t="str">
        <f ca="1">+INDEX(Teams!$C$4:$J$15,MATCH($A7,Teams!$B$4:$B$15,0),MATCH($E$1,Teams!$C$3:$J$3,0))</f>
        <v>Ernesford B</v>
      </c>
      <c r="F7" t="s">
        <v>2</v>
      </c>
      <c r="G7" t="str">
        <f ca="1">+INDEX(Teams!$C$4:$J$15,MATCH($C7,Teams!$B$4:$B$15,0),MATCH($E$1,Teams!$C$3:$J$3,0))</f>
        <v>Ernesford C</v>
      </c>
    </row>
    <row r="8" spans="1:10">
      <c r="A8" s="1"/>
      <c r="B8" s="1"/>
      <c r="C8" s="1"/>
      <c r="D8" s="1"/>
    </row>
    <row r="9" spans="1:10">
      <c r="A9" s="1" t="s">
        <v>3</v>
      </c>
      <c r="B9" s="1"/>
      <c r="C9" s="1"/>
      <c r="D9" s="1"/>
    </row>
    <row r="10" spans="1:10">
      <c r="A10" s="1">
        <f>'Playing Schedule Div 1-6'!A10</f>
        <v>1</v>
      </c>
      <c r="B10" s="1" t="s">
        <v>2</v>
      </c>
      <c r="C10" s="1">
        <f>'Playing Schedule Div 1-6'!C10</f>
        <v>2</v>
      </c>
      <c r="D10" s="1"/>
      <c r="E10" t="str">
        <f ca="1">+INDEX(Teams!$C$4:$J$15,MATCH($A10,Teams!$B$4:$B$15,0),MATCH($E$1,Teams!$C$3:$J$3,0))</f>
        <v>Offchurch A</v>
      </c>
      <c r="F10" t="s">
        <v>2</v>
      </c>
      <c r="G10" t="str">
        <f ca="1">+INDEX(Teams!$C$4:$J$15,MATCH($C10,Teams!$B$4:$B$15,0),MATCH($E$1,Teams!$C$3:$J$3,0))</f>
        <v>LMR Rugby B</v>
      </c>
    </row>
    <row r="11" spans="1:10">
      <c r="A11" s="1">
        <f>'Playing Schedule Div 1-6'!A11</f>
        <v>5</v>
      </c>
      <c r="B11" s="1" t="s">
        <v>2</v>
      </c>
      <c r="C11" s="1">
        <f>'Playing Schedule Div 1-6'!C11</f>
        <v>3</v>
      </c>
      <c r="D11" s="1"/>
      <c r="E11" t="str">
        <f ca="1">+INDEX(Teams!$C$4:$J$15,MATCH($A11,Teams!$B$4:$B$15,0),MATCH($E$1,Teams!$C$3:$J$3,0))</f>
        <v>Jaguar Landrover A</v>
      </c>
      <c r="F11" t="s">
        <v>2</v>
      </c>
      <c r="G11" t="str">
        <f ca="1">+INDEX(Teams!$C$4:$J$15,MATCH($C11,Teams!$B$4:$B$15,0),MATCH($E$1,Teams!$C$3:$J$3,0))</f>
        <v>Jets</v>
      </c>
    </row>
    <row r="12" spans="1:10">
      <c r="A12" s="1">
        <f>'Playing Schedule Div 1-6'!A12</f>
        <v>4</v>
      </c>
      <c r="B12" s="1" t="s">
        <v>2</v>
      </c>
      <c r="C12" s="1">
        <f>'Playing Schedule Div 1-6'!C12</f>
        <v>8</v>
      </c>
      <c r="D12" s="1"/>
      <c r="E12" t="str">
        <f ca="1">+INDEX(Teams!$C$4:$J$15,MATCH($A12,Teams!$B$4:$B$15,0),MATCH($E$1,Teams!$C$3:$J$3,0))</f>
        <v>C&amp;NW A</v>
      </c>
      <c r="F12" t="s">
        <v>2</v>
      </c>
      <c r="G12" t="str">
        <f ca="1">+INDEX(Teams!$C$4:$J$15,MATCH($C12,Teams!$B$4:$B$15,0),MATCH($E$1,Teams!$C$3:$J$3,0))</f>
        <v>Ernesford B</v>
      </c>
    </row>
    <row r="13" spans="1:10">
      <c r="A13" s="1">
        <f>'Playing Schedule Div 1-6'!A13</f>
        <v>6</v>
      </c>
      <c r="B13" s="1" t="s">
        <v>2</v>
      </c>
      <c r="C13" s="1">
        <f>'Playing Schedule Div 1-6'!C13</f>
        <v>9</v>
      </c>
      <c r="D13" s="1"/>
      <c r="E13" t="str">
        <f ca="1">+INDEX(Teams!$C$4:$J$15,MATCH($A13,Teams!$B$4:$B$15,0),MATCH($E$1,Teams!$C$3:$J$3,0))</f>
        <v>Arleys Angels</v>
      </c>
      <c r="F13" t="s">
        <v>2</v>
      </c>
      <c r="G13" t="str">
        <f ca="1">+INDEX(Teams!$C$4:$J$15,MATCH($C13,Teams!$B$4:$B$15,0),MATCH($E$1,Teams!$C$3:$J$3,0))</f>
        <v>Copsewood D</v>
      </c>
    </row>
    <row r="14" spans="1:10">
      <c r="A14" s="1">
        <f>'Playing Schedule Div 1-6'!A14</f>
        <v>10</v>
      </c>
      <c r="B14" s="1" t="s">
        <v>2</v>
      </c>
      <c r="C14" s="1">
        <f>'Playing Schedule Div 1-6'!C14</f>
        <v>7</v>
      </c>
      <c r="D14" s="1"/>
      <c r="E14" t="str">
        <f ca="1">+INDEX(Teams!$C$4:$J$15,MATCH($A14,Teams!$B$4:$B$15,0),MATCH($E$1,Teams!$C$3:$J$3,0))</f>
        <v>Ernesford C</v>
      </c>
      <c r="F14" t="s">
        <v>2</v>
      </c>
      <c r="G14" t="str">
        <f ca="1">+INDEX(Teams!$C$4:$J$15,MATCH($C14,Teams!$B$4:$B$15,0),MATCH($E$1,Teams!$C$3:$J$3,0))</f>
        <v>Leamington D</v>
      </c>
    </row>
    <row r="15" spans="1:10">
      <c r="A15" s="1"/>
      <c r="B15" s="1"/>
      <c r="C15" s="1"/>
      <c r="D15" s="1"/>
    </row>
    <row r="16" spans="1:10">
      <c r="A16" s="1" t="s">
        <v>4</v>
      </c>
      <c r="B16" s="1"/>
      <c r="C16" s="1"/>
      <c r="D16" s="1"/>
    </row>
    <row r="17" spans="1:7">
      <c r="A17" s="1">
        <f>'Playing Schedule Div 1-6'!A17</f>
        <v>1</v>
      </c>
      <c r="B17" s="1" t="s">
        <v>2</v>
      </c>
      <c r="C17" s="1">
        <f>'Playing Schedule Div 1-6'!C17</f>
        <v>4</v>
      </c>
      <c r="D17" s="1"/>
      <c r="E17" t="str">
        <f ca="1">+INDEX(Teams!$C$4:$J$15,MATCH($A17,Teams!$B$4:$B$15,0),MATCH($E$1,Teams!$C$3:$J$3,0))</f>
        <v>Offchurch A</v>
      </c>
      <c r="F17" t="s">
        <v>2</v>
      </c>
      <c r="G17" t="str">
        <f ca="1">+INDEX(Teams!$C$4:$J$15,MATCH($C17,Teams!$B$4:$B$15,0),MATCH($E$1,Teams!$C$3:$J$3,0))</f>
        <v>C&amp;NW A</v>
      </c>
    </row>
    <row r="18" spans="1:7">
      <c r="A18" s="1">
        <f>'Playing Schedule Div 1-6'!A18</f>
        <v>7</v>
      </c>
      <c r="B18" s="1" t="s">
        <v>2</v>
      </c>
      <c r="C18" s="1">
        <f>'Playing Schedule Div 1-6'!C18</f>
        <v>2</v>
      </c>
      <c r="D18" s="1"/>
      <c r="E18" t="str">
        <f ca="1">+INDEX(Teams!$C$4:$J$15,MATCH($A18,Teams!$B$4:$B$15,0),MATCH($E$1,Teams!$C$3:$J$3,0))</f>
        <v>Leamington D</v>
      </c>
      <c r="F18" t="s">
        <v>2</v>
      </c>
      <c r="G18" t="str">
        <f ca="1">+INDEX(Teams!$C$4:$J$15,MATCH($C18,Teams!$B$4:$B$15,0),MATCH($E$1,Teams!$C$3:$J$3,0))</f>
        <v>LMR Rugby B</v>
      </c>
    </row>
    <row r="19" spans="1:7">
      <c r="A19" s="1">
        <f>'Playing Schedule Div 1-6'!A19</f>
        <v>8</v>
      </c>
      <c r="B19" s="1" t="s">
        <v>2</v>
      </c>
      <c r="C19" s="1">
        <f>'Playing Schedule Div 1-6'!C19</f>
        <v>3</v>
      </c>
      <c r="D19" s="1"/>
      <c r="E19" t="str">
        <f ca="1">+INDEX(Teams!$C$4:$J$15,MATCH($A19,Teams!$B$4:$B$15,0),MATCH($E$1,Teams!$C$3:$J$3,0))</f>
        <v>Ernesford B</v>
      </c>
      <c r="F19" t="s">
        <v>2</v>
      </c>
      <c r="G19" t="str">
        <f ca="1">+INDEX(Teams!$C$4:$J$15,MATCH($C19,Teams!$B$4:$B$15,0),MATCH($E$1,Teams!$C$3:$J$3,0))</f>
        <v>Jets</v>
      </c>
    </row>
    <row r="20" spans="1:7">
      <c r="A20" s="1">
        <f>'Playing Schedule Div 1-6'!A20</f>
        <v>9</v>
      </c>
      <c r="B20" s="1" t="s">
        <v>2</v>
      </c>
      <c r="C20" s="1">
        <f>'Playing Schedule Div 1-6'!C20</f>
        <v>5</v>
      </c>
      <c r="D20" s="1"/>
      <c r="E20" t="str">
        <f ca="1">+INDEX(Teams!$C$4:$J$15,MATCH($A20,Teams!$B$4:$B$15,0),MATCH($E$1,Teams!$C$3:$J$3,0))</f>
        <v>Copsewood D</v>
      </c>
      <c r="F20" t="s">
        <v>2</v>
      </c>
      <c r="G20" t="str">
        <f ca="1">+INDEX(Teams!$C$4:$J$15,MATCH($C20,Teams!$B$4:$B$15,0),MATCH($E$1,Teams!$C$3:$J$3,0))</f>
        <v>Jaguar Landrover A</v>
      </c>
    </row>
    <row r="21" spans="1:7">
      <c r="A21" s="1">
        <f>'Playing Schedule Div 1-6'!A21</f>
        <v>6</v>
      </c>
      <c r="B21" s="1" t="s">
        <v>2</v>
      </c>
      <c r="C21" s="1">
        <f>'Playing Schedule Div 1-6'!C21</f>
        <v>10</v>
      </c>
      <c r="D21" s="1"/>
      <c r="E21" t="str">
        <f ca="1">+INDEX(Teams!$C$4:$J$15,MATCH($A21,Teams!$B$4:$B$15,0),MATCH($E$1,Teams!$C$3:$J$3,0))</f>
        <v>Arleys Angels</v>
      </c>
      <c r="F21" t="s">
        <v>2</v>
      </c>
      <c r="G21" t="str">
        <f ca="1">+INDEX(Teams!$C$4:$J$15,MATCH($C21,Teams!$B$4:$B$15,0),MATCH($E$1,Teams!$C$3:$J$3,0))</f>
        <v>Ernesford C</v>
      </c>
    </row>
    <row r="22" spans="1:7">
      <c r="A22" s="1"/>
      <c r="B22" s="1"/>
      <c r="C22" s="1"/>
      <c r="D22" s="1"/>
    </row>
    <row r="23" spans="1:7">
      <c r="A23" s="1" t="s">
        <v>5</v>
      </c>
      <c r="B23" s="1"/>
      <c r="C23" s="1"/>
      <c r="D23" s="1"/>
    </row>
    <row r="24" spans="1:7">
      <c r="A24" s="1">
        <f>'Playing Schedule Div 1-6'!A24</f>
        <v>8</v>
      </c>
      <c r="B24" s="1" t="s">
        <v>2</v>
      </c>
      <c r="C24" s="1">
        <f>'Playing Schedule Div 1-6'!C24</f>
        <v>1</v>
      </c>
      <c r="D24" s="1"/>
      <c r="E24" t="str">
        <f ca="1">+INDEX(Teams!$C$4:$J$15,MATCH($A24,Teams!$B$4:$B$15,0),MATCH($E$1,Teams!$C$3:$J$3,0))</f>
        <v>Ernesford B</v>
      </c>
      <c r="F24" t="s">
        <v>2</v>
      </c>
      <c r="G24" t="str">
        <f ca="1">+INDEX(Teams!$C$4:$J$15,MATCH($C24,Teams!$B$4:$B$15,0),MATCH($E$1,Teams!$C$3:$J$3,0))</f>
        <v>Offchurch A</v>
      </c>
    </row>
    <row r="25" spans="1:7">
      <c r="A25" s="1">
        <f>'Playing Schedule Div 1-6'!A25</f>
        <v>2</v>
      </c>
      <c r="B25" s="1" t="s">
        <v>2</v>
      </c>
      <c r="C25" s="1">
        <f>'Playing Schedule Div 1-6'!C25</f>
        <v>9</v>
      </c>
      <c r="D25" s="1"/>
      <c r="E25" t="str">
        <f ca="1">+INDEX(Teams!$C$4:$J$15,MATCH($A25,Teams!$B$4:$B$15,0),MATCH($E$1,Teams!$C$3:$J$3,0))</f>
        <v>LMR Rugby B</v>
      </c>
      <c r="F25" t="s">
        <v>2</v>
      </c>
      <c r="G25" t="str">
        <f ca="1">+INDEX(Teams!$C$4:$J$15,MATCH($C25,Teams!$B$4:$B$15,0),MATCH($E$1,Teams!$C$3:$J$3,0))</f>
        <v>Copsewood D</v>
      </c>
    </row>
    <row r="26" spans="1:7">
      <c r="A26" s="1">
        <f>'Playing Schedule Div 1-6'!A26</f>
        <v>3</v>
      </c>
      <c r="B26" s="1" t="s">
        <v>2</v>
      </c>
      <c r="C26" s="1">
        <f>'Playing Schedule Div 1-6'!C26</f>
        <v>7</v>
      </c>
      <c r="D26" s="1"/>
      <c r="E26" t="str">
        <f ca="1">+INDEX(Teams!$C$4:$J$15,MATCH($A26,Teams!$B$4:$B$15,0),MATCH($E$1,Teams!$C$3:$J$3,0))</f>
        <v>Jets</v>
      </c>
      <c r="F26" t="s">
        <v>2</v>
      </c>
      <c r="G26" t="str">
        <f ca="1">+INDEX(Teams!$C$4:$J$15,MATCH($C26,Teams!$B$4:$B$15,0),MATCH($E$1,Teams!$C$3:$J$3,0))</f>
        <v>Leamington D</v>
      </c>
    </row>
    <row r="27" spans="1:7">
      <c r="A27" s="1">
        <f>'Playing Schedule Div 1-6'!A27</f>
        <v>4</v>
      </c>
      <c r="B27" s="1" t="s">
        <v>2</v>
      </c>
      <c r="C27" s="1">
        <f>'Playing Schedule Div 1-6'!C27</f>
        <v>10</v>
      </c>
      <c r="D27" s="1"/>
      <c r="E27" t="str">
        <f ca="1">+INDEX(Teams!$C$4:$J$15,MATCH($A27,Teams!$B$4:$B$15,0),MATCH($E$1,Teams!$C$3:$J$3,0))</f>
        <v>C&amp;NW A</v>
      </c>
      <c r="F27" t="s">
        <v>2</v>
      </c>
      <c r="G27" t="str">
        <f ca="1">+INDEX(Teams!$C$4:$J$15,MATCH($C27,Teams!$B$4:$B$15,0),MATCH($E$1,Teams!$C$3:$J$3,0))</f>
        <v>Ernesford C</v>
      </c>
    </row>
    <row r="28" spans="1:7">
      <c r="A28" s="1">
        <f>'Playing Schedule Div 1-6'!A28</f>
        <v>5</v>
      </c>
      <c r="B28" s="1" t="s">
        <v>2</v>
      </c>
      <c r="C28" s="1">
        <f>'Playing Schedule Div 1-6'!C28</f>
        <v>6</v>
      </c>
      <c r="D28" s="1"/>
      <c r="E28" t="str">
        <f ca="1">+INDEX(Teams!$C$4:$J$15,MATCH($A28,Teams!$B$4:$B$15,0),MATCH($E$1,Teams!$C$3:$J$3,0))</f>
        <v>Jaguar Landrover A</v>
      </c>
      <c r="F28" t="s">
        <v>2</v>
      </c>
      <c r="G28" t="str">
        <f ca="1">+INDEX(Teams!$C$4:$J$15,MATCH($C28,Teams!$B$4:$B$15,0),MATCH($E$1,Teams!$C$3:$J$3,0))</f>
        <v>Arleys Angels</v>
      </c>
    </row>
    <row r="29" spans="1:7">
      <c r="A29" s="1"/>
      <c r="B29" s="1"/>
      <c r="C29" s="1"/>
      <c r="D29" s="1"/>
    </row>
    <row r="30" spans="1:7">
      <c r="A30" s="1" t="s">
        <v>6</v>
      </c>
      <c r="B30" s="1"/>
      <c r="C30" s="1"/>
      <c r="D30" s="1"/>
    </row>
    <row r="31" spans="1:7">
      <c r="A31" s="1">
        <f>'Playing Schedule Div 1-6'!A31</f>
        <v>5</v>
      </c>
      <c r="B31" s="1" t="s">
        <v>2</v>
      </c>
      <c r="C31" s="1">
        <f>'Playing Schedule Div 1-6'!C31</f>
        <v>1</v>
      </c>
      <c r="D31" s="1"/>
      <c r="E31" t="str">
        <f ca="1">+INDEX(Teams!$C$4:$J$15,MATCH($A31,Teams!$B$4:$B$15,0),MATCH($E$1,Teams!$C$3:$J$3,0))</f>
        <v>Jaguar Landrover A</v>
      </c>
      <c r="F31" t="s">
        <v>2</v>
      </c>
      <c r="G31" t="str">
        <f ca="1">+INDEX(Teams!$C$4:$J$15,MATCH($C31,Teams!$B$4:$B$15,0),MATCH($E$1,Teams!$C$3:$J$3,0))</f>
        <v>Offchurch A</v>
      </c>
    </row>
    <row r="32" spans="1:7">
      <c r="A32" s="1">
        <f>'Playing Schedule Div 1-6'!A32</f>
        <v>2</v>
      </c>
      <c r="B32" s="1" t="s">
        <v>2</v>
      </c>
      <c r="C32" s="1">
        <f>'Playing Schedule Div 1-6'!C32</f>
        <v>8</v>
      </c>
      <c r="D32" s="1"/>
      <c r="E32" t="str">
        <f ca="1">+INDEX(Teams!$C$4:$J$15,MATCH($A32,Teams!$B$4:$B$15,0),MATCH($E$1,Teams!$C$3:$J$3,0))</f>
        <v>LMR Rugby B</v>
      </c>
      <c r="F32" t="s">
        <v>2</v>
      </c>
      <c r="G32" t="str">
        <f ca="1">+INDEX(Teams!$C$4:$J$15,MATCH($C32,Teams!$B$4:$B$15,0),MATCH($E$1,Teams!$C$3:$J$3,0))</f>
        <v>Ernesford B</v>
      </c>
    </row>
    <row r="33" spans="1:10">
      <c r="A33" s="1">
        <f>'Playing Schedule Div 1-6'!A33</f>
        <v>10</v>
      </c>
      <c r="B33" s="1" t="s">
        <v>2</v>
      </c>
      <c r="C33" s="1">
        <f>'Playing Schedule Div 1-6'!C33</f>
        <v>3</v>
      </c>
      <c r="D33" s="1"/>
      <c r="E33" t="str">
        <f ca="1">+INDEX(Teams!$C$4:$J$15,MATCH($A33,Teams!$B$4:$B$15,0),MATCH($E$1,Teams!$C$3:$J$3,0))</f>
        <v>Ernesford C</v>
      </c>
      <c r="F33" t="s">
        <v>2</v>
      </c>
      <c r="G33" t="str">
        <f ca="1">+INDEX(Teams!$C$4:$J$15,MATCH($C33,Teams!$B$4:$B$15,0),MATCH($E$1,Teams!$C$3:$J$3,0))</f>
        <v>Jets</v>
      </c>
    </row>
    <row r="34" spans="1:10">
      <c r="A34" s="1">
        <f>'Playing Schedule Div 1-6'!A34</f>
        <v>6</v>
      </c>
      <c r="B34" s="1" t="s">
        <v>2</v>
      </c>
      <c r="C34" s="1">
        <f>'Playing Schedule Div 1-6'!C34</f>
        <v>4</v>
      </c>
      <c r="D34" s="1"/>
      <c r="E34" t="str">
        <f ca="1">+INDEX(Teams!$C$4:$J$15,MATCH($A34,Teams!$B$4:$B$15,0),MATCH($E$1,Teams!$C$3:$J$3,0))</f>
        <v>Arleys Angels</v>
      </c>
      <c r="F34" t="s">
        <v>2</v>
      </c>
      <c r="G34" t="str">
        <f ca="1">+INDEX(Teams!$C$4:$J$15,MATCH($C34,Teams!$B$4:$B$15,0),MATCH($E$1,Teams!$C$3:$J$3,0))</f>
        <v>C&amp;NW A</v>
      </c>
    </row>
    <row r="35" spans="1:10">
      <c r="A35" s="1">
        <f>'Playing Schedule Div 1-6'!A35</f>
        <v>9</v>
      </c>
      <c r="B35" s="1" t="s">
        <v>2</v>
      </c>
      <c r="C35" s="1">
        <f>'Playing Schedule Div 1-6'!C35</f>
        <v>7</v>
      </c>
      <c r="D35" s="1"/>
      <c r="E35" t="str">
        <f ca="1">+INDEX(Teams!$C$4:$J$15,MATCH($A35,Teams!$B$4:$B$15,0),MATCH($E$1,Teams!$C$3:$J$3,0))</f>
        <v>Copsewood D</v>
      </c>
      <c r="F35" t="s">
        <v>2</v>
      </c>
      <c r="G35" t="str">
        <f ca="1">+INDEX(Teams!$C$4:$J$15,MATCH($C35,Teams!$B$4:$B$15,0),MATCH($E$1,Teams!$C$3:$J$3,0))</f>
        <v>Leamington D</v>
      </c>
    </row>
    <row r="36" spans="1:10">
      <c r="A36" s="1"/>
      <c r="B36" s="1"/>
      <c r="C36" s="1"/>
      <c r="D36" s="1"/>
    </row>
    <row r="37" spans="1:10">
      <c r="A37" s="1" t="s">
        <v>120</v>
      </c>
      <c r="B37" s="1"/>
      <c r="C37" s="1"/>
      <c r="D37" s="1"/>
    </row>
    <row r="38" spans="1:10">
      <c r="A38" s="1">
        <f>'Playing Schedule Div 1-6'!A38</f>
        <v>1</v>
      </c>
      <c r="B38" s="1" t="s">
        <v>2</v>
      </c>
      <c r="C38" s="1">
        <f>'Playing Schedule Div 1-6'!C38</f>
        <v>6</v>
      </c>
      <c r="D38" s="1"/>
      <c r="E38" t="str">
        <f ca="1">+INDEX(Teams!$C$4:$J$15,MATCH($A38,Teams!$B$4:$B$15,0),MATCH($E$1,Teams!$C$3:$J$3,0))</f>
        <v>Offchurch A</v>
      </c>
      <c r="F38" t="s">
        <v>2</v>
      </c>
      <c r="G38" t="str">
        <f ca="1">+INDEX(Teams!$C$4:$J$15,MATCH($C38,Teams!$B$4:$B$15,0),MATCH($E$1,Teams!$C$3:$J$3,0))</f>
        <v>Arleys Angels</v>
      </c>
    </row>
    <row r="39" spans="1:10">
      <c r="A39" s="1">
        <f>'Playing Schedule Div 1-6'!A39</f>
        <v>3</v>
      </c>
      <c r="B39" s="1" t="s">
        <v>2</v>
      </c>
      <c r="C39" s="1">
        <f>'Playing Schedule Div 1-6'!C39</f>
        <v>2</v>
      </c>
      <c r="D39" s="1"/>
      <c r="E39" t="str">
        <f ca="1">+INDEX(Teams!$C$4:$J$15,MATCH($A39,Teams!$B$4:$B$15,0),MATCH($E$1,Teams!$C$3:$J$3,0))</f>
        <v>Jets</v>
      </c>
      <c r="F39" t="s">
        <v>2</v>
      </c>
      <c r="G39" t="str">
        <f ca="1">+INDEX(Teams!$C$4:$J$15,MATCH($C39,Teams!$B$4:$B$15,0),MATCH($E$1,Teams!$C$3:$J$3,0))</f>
        <v>LMR Rugby B</v>
      </c>
    </row>
    <row r="40" spans="1:10">
      <c r="A40" s="1">
        <f>'Playing Schedule Div 1-6'!A40</f>
        <v>4</v>
      </c>
      <c r="B40" s="1" t="s">
        <v>2</v>
      </c>
      <c r="C40" s="1">
        <f>'Playing Schedule Div 1-6'!C40</f>
        <v>9</v>
      </c>
      <c r="D40" s="1"/>
      <c r="E40" t="str">
        <f ca="1">+INDEX(Teams!$C$4:$J$15,MATCH($A40,Teams!$B$4:$B$15,0),MATCH($E$1,Teams!$C$3:$J$3,0))</f>
        <v>C&amp;NW A</v>
      </c>
      <c r="F40" t="s">
        <v>2</v>
      </c>
      <c r="G40" t="str">
        <f ca="1">+INDEX(Teams!$C$4:$J$15,MATCH($C40,Teams!$B$4:$B$15,0),MATCH($E$1,Teams!$C$3:$J$3,0))</f>
        <v>Copsewood D</v>
      </c>
    </row>
    <row r="41" spans="1:10">
      <c r="A41" s="1">
        <f>'Playing Schedule Div 1-6'!A41</f>
        <v>10</v>
      </c>
      <c r="B41" s="1" t="s">
        <v>2</v>
      </c>
      <c r="C41" s="1">
        <f>'Playing Schedule Div 1-6'!C41</f>
        <v>5</v>
      </c>
      <c r="D41" s="1"/>
      <c r="E41" t="str">
        <f ca="1">+INDEX(Teams!$C$4:$J$15,MATCH($A41,Teams!$B$4:$B$15,0),MATCH($E$1,Teams!$C$3:$J$3,0))</f>
        <v>Ernesford C</v>
      </c>
      <c r="F41" t="s">
        <v>2</v>
      </c>
      <c r="G41" t="str">
        <f ca="1">+INDEX(Teams!$C$4:$J$15,MATCH($C41,Teams!$B$4:$B$15,0),MATCH($E$1,Teams!$C$3:$J$3,0))</f>
        <v>Jaguar Landrover A</v>
      </c>
    </row>
    <row r="42" spans="1:10">
      <c r="A42" s="1">
        <f>'Playing Schedule Div 1-6'!A42</f>
        <v>7</v>
      </c>
      <c r="B42" s="1" t="s">
        <v>2</v>
      </c>
      <c r="C42" s="1">
        <f>'Playing Schedule Div 1-6'!C42</f>
        <v>8</v>
      </c>
      <c r="D42" s="1"/>
      <c r="E42" t="str">
        <f ca="1">+INDEX(Teams!$C$4:$J$15,MATCH($A42,Teams!$B$4:$B$15,0),MATCH($E$1,Teams!$C$3:$J$3,0))</f>
        <v>Leamington D</v>
      </c>
      <c r="F42" t="s">
        <v>2</v>
      </c>
      <c r="G42" t="str">
        <f ca="1">+INDEX(Teams!$C$4:$J$15,MATCH($C42,Teams!$B$4:$B$15,0),MATCH($E$1,Teams!$C$3:$J$3,0))</f>
        <v>Ernesford B</v>
      </c>
    </row>
    <row r="43" spans="1:10">
      <c r="A43" s="1"/>
      <c r="B43" s="1"/>
      <c r="C43" s="1"/>
      <c r="D43" s="1"/>
    </row>
    <row r="44" spans="1:10">
      <c r="A44" s="1" t="s">
        <v>8</v>
      </c>
      <c r="B44" s="1"/>
      <c r="C44" s="1"/>
      <c r="D44" s="1"/>
    </row>
    <row r="45" spans="1:10" ht="15">
      <c r="A45" s="1">
        <f>'Playing Schedule Div 1-6'!A45</f>
        <v>3</v>
      </c>
      <c r="B45" s="1" t="s">
        <v>2</v>
      </c>
      <c r="C45" s="1">
        <f>'Playing Schedule Div 1-6'!C45</f>
        <v>1</v>
      </c>
      <c r="D45" s="1"/>
      <c r="E45" t="str">
        <f ca="1">+INDEX(Teams!$C$4:$J$15,MATCH($A45,Teams!$B$4:$B$15,0),MATCH($E$1,Teams!$C$3:$J$3,0))</f>
        <v>Jets</v>
      </c>
      <c r="F45" t="s">
        <v>2</v>
      </c>
      <c r="G45" t="str">
        <f ca="1">+INDEX(Teams!$C$4:$J$15,MATCH($C45,Teams!$B$4:$B$15,0),MATCH($E$1,Teams!$C$3:$J$3,0))</f>
        <v>Offchurch A</v>
      </c>
      <c r="J45" s="2"/>
    </row>
    <row r="46" spans="1:10">
      <c r="A46" s="1">
        <f>'Playing Schedule Div 1-6'!A46</f>
        <v>2</v>
      </c>
      <c r="B46" s="1" t="s">
        <v>2</v>
      </c>
      <c r="C46" s="1">
        <f>'Playing Schedule Div 1-6'!C46</f>
        <v>4</v>
      </c>
      <c r="D46" s="1"/>
      <c r="E46" t="str">
        <f ca="1">+INDEX(Teams!$C$4:$J$15,MATCH($A46,Teams!$B$4:$B$15,0),MATCH($E$1,Teams!$C$3:$J$3,0))</f>
        <v>LMR Rugby B</v>
      </c>
      <c r="F46" t="s">
        <v>2</v>
      </c>
      <c r="G46" t="str">
        <f ca="1">+INDEX(Teams!$C$4:$J$15,MATCH($C46,Teams!$B$4:$B$15,0),MATCH($E$1,Teams!$C$3:$J$3,0))</f>
        <v>C&amp;NW A</v>
      </c>
    </row>
    <row r="47" spans="1:10">
      <c r="A47" s="1">
        <f>'Playing Schedule Div 1-6'!A47</f>
        <v>5</v>
      </c>
      <c r="B47" s="1" t="s">
        <v>2</v>
      </c>
      <c r="C47" s="1">
        <f>'Playing Schedule Div 1-6'!C47</f>
        <v>7</v>
      </c>
      <c r="D47" s="1"/>
      <c r="E47" t="str">
        <f ca="1">+INDEX(Teams!$C$4:$J$15,MATCH($A47,Teams!$B$4:$B$15,0),MATCH($E$1,Teams!$C$3:$J$3,0))</f>
        <v>Jaguar Landrover A</v>
      </c>
      <c r="F47" t="s">
        <v>2</v>
      </c>
      <c r="G47" t="str">
        <f ca="1">+INDEX(Teams!$C$4:$J$15,MATCH($C47,Teams!$B$4:$B$15,0),MATCH($E$1,Teams!$C$3:$J$3,0))</f>
        <v>Leamington D</v>
      </c>
    </row>
    <row r="48" spans="1:10">
      <c r="A48" s="1">
        <f>'Playing Schedule Div 1-6'!A48</f>
        <v>8</v>
      </c>
      <c r="B48" s="1" t="s">
        <v>2</v>
      </c>
      <c r="C48" s="1">
        <f>'Playing Schedule Div 1-6'!C48</f>
        <v>6</v>
      </c>
      <c r="D48" s="1"/>
      <c r="E48" t="str">
        <f ca="1">+INDEX(Teams!$C$4:$J$15,MATCH($A48,Teams!$B$4:$B$15,0),MATCH($E$1,Teams!$C$3:$J$3,0))</f>
        <v>Ernesford B</v>
      </c>
      <c r="F48" t="s">
        <v>2</v>
      </c>
      <c r="G48" t="str">
        <f ca="1">+INDEX(Teams!$C$4:$J$15,MATCH($C48,Teams!$B$4:$B$15,0),MATCH($E$1,Teams!$C$3:$J$3,0))</f>
        <v>Arleys Angels</v>
      </c>
    </row>
    <row r="49" spans="1:7">
      <c r="A49" s="1">
        <f>'Playing Schedule Div 1-6'!A49</f>
        <v>9</v>
      </c>
      <c r="B49" s="1" t="s">
        <v>2</v>
      </c>
      <c r="C49" s="1">
        <f>'Playing Schedule Div 1-6'!C49</f>
        <v>10</v>
      </c>
      <c r="D49" s="1"/>
      <c r="E49" t="str">
        <f ca="1">+INDEX(Teams!$C$4:$J$15,MATCH($A49,Teams!$B$4:$B$15,0),MATCH($E$1,Teams!$C$3:$J$3,0))</f>
        <v>Copsewood D</v>
      </c>
      <c r="F49" t="s">
        <v>2</v>
      </c>
      <c r="G49" t="str">
        <f ca="1">+INDEX(Teams!$C$4:$J$15,MATCH($C49,Teams!$B$4:$B$15,0),MATCH($E$1,Teams!$C$3:$J$3,0))</f>
        <v>Ernesford C</v>
      </c>
    </row>
    <row r="50" spans="1:7">
      <c r="A50" s="1"/>
      <c r="B50" s="1"/>
      <c r="C50" s="1"/>
      <c r="D50" s="1"/>
    </row>
    <row r="51" spans="1:7">
      <c r="A51" s="1" t="s">
        <v>9</v>
      </c>
      <c r="B51" s="1"/>
      <c r="C51" s="1"/>
      <c r="D51" s="1"/>
    </row>
    <row r="52" spans="1:7">
      <c r="A52" s="1">
        <f>'Playing Schedule Div 1-6'!A52</f>
        <v>1</v>
      </c>
      <c r="B52" s="1" t="s">
        <v>2</v>
      </c>
      <c r="C52" s="1">
        <f>'Playing Schedule Div 1-6'!C52</f>
        <v>9</v>
      </c>
      <c r="D52" s="3"/>
      <c r="E52" t="str">
        <f ca="1">+INDEX(Teams!$C$4:$J$15,MATCH($A52,Teams!$B$4:$B$15,0),MATCH($E$1,Teams!$C$3:$J$3,0))</f>
        <v>Offchurch A</v>
      </c>
      <c r="F52" t="s">
        <v>2</v>
      </c>
      <c r="G52" t="str">
        <f ca="1">+INDEX(Teams!$C$4:$J$15,MATCH($C52,Teams!$B$4:$B$15,0),MATCH($E$1,Teams!$C$3:$J$3,0))</f>
        <v>Copsewood D</v>
      </c>
    </row>
    <row r="53" spans="1:7">
      <c r="A53" s="1">
        <f>'Playing Schedule Div 1-6'!A53</f>
        <v>10</v>
      </c>
      <c r="B53" s="1" t="s">
        <v>2</v>
      </c>
      <c r="C53" s="1">
        <f>'Playing Schedule Div 1-6'!C53</f>
        <v>2</v>
      </c>
      <c r="D53" s="3"/>
      <c r="E53" t="str">
        <f ca="1">+INDEX(Teams!$C$4:$J$15,MATCH($A53,Teams!$B$4:$B$15,0),MATCH($E$1,Teams!$C$3:$J$3,0))</f>
        <v>Ernesford C</v>
      </c>
      <c r="F53" t="s">
        <v>2</v>
      </c>
      <c r="G53" t="str">
        <f ca="1">+INDEX(Teams!$C$4:$J$15,MATCH($C53,Teams!$B$4:$B$15,0),MATCH($E$1,Teams!$C$3:$J$3,0))</f>
        <v>LMR Rugby B</v>
      </c>
    </row>
    <row r="54" spans="1:7">
      <c r="A54" s="1">
        <f>'Playing Schedule Div 1-6'!A54</f>
        <v>4</v>
      </c>
      <c r="B54" s="1" t="s">
        <v>2</v>
      </c>
      <c r="C54" s="1">
        <f>'Playing Schedule Div 1-6'!C54</f>
        <v>3</v>
      </c>
      <c r="D54" s="3"/>
      <c r="E54" t="str">
        <f ca="1">+INDEX(Teams!$C$4:$J$15,MATCH($A54,Teams!$B$4:$B$15,0),MATCH($E$1,Teams!$C$3:$J$3,0))</f>
        <v>C&amp;NW A</v>
      </c>
      <c r="F54" t="s">
        <v>2</v>
      </c>
      <c r="G54" t="str">
        <f ca="1">+INDEX(Teams!$C$4:$J$15,MATCH($C54,Teams!$B$4:$B$15,0),MATCH($E$1,Teams!$C$3:$J$3,0))</f>
        <v>Jets</v>
      </c>
    </row>
    <row r="55" spans="1:7">
      <c r="A55" s="1">
        <f>'Playing Schedule Div 1-6'!A55</f>
        <v>5</v>
      </c>
      <c r="B55" s="1" t="s">
        <v>2</v>
      </c>
      <c r="C55" s="1">
        <f>'Playing Schedule Div 1-6'!C55</f>
        <v>8</v>
      </c>
      <c r="D55" s="3"/>
      <c r="E55" t="str">
        <f ca="1">+INDEX(Teams!$C$4:$J$15,MATCH($A55,Teams!$B$4:$B$15,0),MATCH($E$1,Teams!$C$3:$J$3,0))</f>
        <v>Jaguar Landrover A</v>
      </c>
      <c r="F55" t="s">
        <v>2</v>
      </c>
      <c r="G55" t="str">
        <f ca="1">+INDEX(Teams!$C$4:$J$15,MATCH($C55,Teams!$B$4:$B$15,0),MATCH($E$1,Teams!$C$3:$J$3,0))</f>
        <v>Ernesford B</v>
      </c>
    </row>
    <row r="56" spans="1:7">
      <c r="A56" s="1">
        <f>'Playing Schedule Div 1-6'!A56</f>
        <v>6</v>
      </c>
      <c r="B56" s="1" t="s">
        <v>2</v>
      </c>
      <c r="C56" s="1">
        <f>'Playing Schedule Div 1-6'!C56</f>
        <v>7</v>
      </c>
      <c r="D56" s="3"/>
      <c r="E56" t="str">
        <f ca="1">+INDEX(Teams!$C$4:$J$15,MATCH($A56,Teams!$B$4:$B$15,0),MATCH($E$1,Teams!$C$3:$J$3,0))</f>
        <v>Arleys Angels</v>
      </c>
      <c r="F56" t="s">
        <v>2</v>
      </c>
      <c r="G56" t="str">
        <f ca="1">+INDEX(Teams!$C$4:$J$15,MATCH($C56,Teams!$B$4:$B$15,0),MATCH($E$1,Teams!$C$3:$J$3,0))</f>
        <v>Leamington D</v>
      </c>
    </row>
    <row r="57" spans="1:7">
      <c r="A57" s="3"/>
      <c r="B57" s="3"/>
      <c r="C57" s="3"/>
      <c r="D57" s="3"/>
    </row>
    <row r="58" spans="1:7">
      <c r="A58" s="3" t="s">
        <v>10</v>
      </c>
      <c r="B58" s="3"/>
      <c r="C58" s="3"/>
      <c r="D58" s="3"/>
    </row>
    <row r="59" spans="1:7">
      <c r="A59" s="1">
        <f>'Playing Schedule Div 1-6'!A59</f>
        <v>10</v>
      </c>
      <c r="B59" s="1" t="s">
        <v>2</v>
      </c>
      <c r="C59" s="1">
        <f>'Playing Schedule Div 1-6'!C59</f>
        <v>1</v>
      </c>
      <c r="D59" s="3"/>
      <c r="E59" t="str">
        <f ca="1">+INDEX(Teams!$C$4:$J$15,MATCH($A59,Teams!$B$4:$B$15,0),MATCH($E$1,Teams!$C$3:$J$3,0))</f>
        <v>Ernesford C</v>
      </c>
      <c r="F59" t="s">
        <v>2</v>
      </c>
      <c r="G59" t="str">
        <f ca="1">+INDEX(Teams!$C$4:$J$15,MATCH($C59,Teams!$B$4:$B$15,0),MATCH($E$1,Teams!$C$3:$J$3,0))</f>
        <v>Offchurch A</v>
      </c>
    </row>
    <row r="60" spans="1:7">
      <c r="A60" s="1">
        <f>'Playing Schedule Div 1-6'!A60</f>
        <v>2</v>
      </c>
      <c r="B60" s="1" t="s">
        <v>2</v>
      </c>
      <c r="C60" s="1">
        <f>'Playing Schedule Div 1-6'!C60</f>
        <v>5</v>
      </c>
      <c r="D60" s="3"/>
      <c r="E60" t="str">
        <f ca="1">+INDEX(Teams!$C$4:$J$15,MATCH($A60,Teams!$B$4:$B$15,0),MATCH($E$1,Teams!$C$3:$J$3,0))</f>
        <v>LMR Rugby B</v>
      </c>
      <c r="F60" t="s">
        <v>2</v>
      </c>
      <c r="G60" t="str">
        <f ca="1">+INDEX(Teams!$C$4:$J$15,MATCH($C60,Teams!$B$4:$B$15,0),MATCH($E$1,Teams!$C$3:$J$3,0))</f>
        <v>Jaguar Landrover A</v>
      </c>
    </row>
    <row r="61" spans="1:7">
      <c r="A61" s="1">
        <f>'Playing Schedule Div 1-6'!A61</f>
        <v>3</v>
      </c>
      <c r="B61" s="1" t="s">
        <v>2</v>
      </c>
      <c r="C61" s="1">
        <f>'Playing Schedule Div 1-6'!C61</f>
        <v>6</v>
      </c>
      <c r="D61" s="3"/>
      <c r="E61" t="str">
        <f ca="1">+INDEX(Teams!$C$4:$J$15,MATCH($A61,Teams!$B$4:$B$15,0),MATCH($E$1,Teams!$C$3:$J$3,0))</f>
        <v>Jets</v>
      </c>
      <c r="F61" t="s">
        <v>2</v>
      </c>
      <c r="G61" t="str">
        <f ca="1">+INDEX(Teams!$C$4:$J$15,MATCH($C61,Teams!$B$4:$B$15,0),MATCH($E$1,Teams!$C$3:$J$3,0))</f>
        <v>Arleys Angels</v>
      </c>
    </row>
    <row r="62" spans="1:7">
      <c r="A62" s="1">
        <f>'Playing Schedule Div 1-6'!A62</f>
        <v>7</v>
      </c>
      <c r="B62" s="1" t="s">
        <v>2</v>
      </c>
      <c r="C62" s="1">
        <f>'Playing Schedule Div 1-6'!C62</f>
        <v>4</v>
      </c>
      <c r="D62" s="3"/>
      <c r="E62" t="str">
        <f ca="1">+INDEX(Teams!$C$4:$J$15,MATCH($A62,Teams!$B$4:$B$15,0),MATCH($E$1,Teams!$C$3:$J$3,0))</f>
        <v>Leamington D</v>
      </c>
      <c r="F62" t="s">
        <v>2</v>
      </c>
      <c r="G62" t="str">
        <f ca="1">+INDEX(Teams!$C$4:$J$15,MATCH($C62,Teams!$B$4:$B$15,0),MATCH($E$1,Teams!$C$3:$J$3,0))</f>
        <v>C&amp;NW A</v>
      </c>
    </row>
    <row r="63" spans="1:7">
      <c r="A63" s="1">
        <f>'Playing Schedule Div 1-6'!A63</f>
        <v>9</v>
      </c>
      <c r="B63" s="1" t="s">
        <v>2</v>
      </c>
      <c r="C63" s="1">
        <f>'Playing Schedule Div 1-6'!C63</f>
        <v>8</v>
      </c>
      <c r="D63" s="3"/>
      <c r="E63" t="str">
        <f ca="1">+INDEX(Teams!$C$4:$J$15,MATCH($A63,Teams!$B$4:$B$15,0),MATCH($E$1,Teams!$C$3:$J$3,0))</f>
        <v>Copsewood D</v>
      </c>
      <c r="F63" t="s">
        <v>2</v>
      </c>
      <c r="G63" t="str">
        <f ca="1">+INDEX(Teams!$C$4:$J$15,MATCH($C63,Teams!$B$4:$B$15,0),MATCH($E$1,Teams!$C$3:$J$3,0))</f>
        <v>Ernesford B</v>
      </c>
    </row>
    <row r="64" spans="1:7">
      <c r="A64" s="3"/>
      <c r="B64" s="3"/>
      <c r="C64" s="3"/>
      <c r="D64" s="3"/>
    </row>
    <row r="65" spans="1:7">
      <c r="A65" s="1" t="s">
        <v>11</v>
      </c>
      <c r="B65" s="1"/>
      <c r="C65" s="1"/>
      <c r="D65" s="1"/>
    </row>
    <row r="66" spans="1:7">
      <c r="A66" s="1">
        <f>'Playing Schedule Div 1-6'!A66</f>
        <v>1</v>
      </c>
      <c r="B66" s="1" t="s">
        <v>2</v>
      </c>
      <c r="C66" s="1">
        <f>'Playing Schedule Div 1-6'!C66</f>
        <v>7</v>
      </c>
      <c r="D66" s="1"/>
      <c r="E66" t="str">
        <f ca="1">+INDEX(Teams!$C$4:$J$15,MATCH($A66,Teams!$B$4:$B$15,0),MATCH($E$1,Teams!$C$3:$J$3,0))</f>
        <v>Offchurch A</v>
      </c>
      <c r="F66" t="s">
        <v>2</v>
      </c>
      <c r="G66" t="str">
        <f ca="1">+INDEX(Teams!$C$4:$J$15,MATCH($C66,Teams!$B$4:$B$15,0),MATCH($E$1,Teams!$C$3:$J$3,0))</f>
        <v>Leamington D</v>
      </c>
    </row>
    <row r="67" spans="1:7">
      <c r="A67" s="1">
        <f>'Playing Schedule Div 1-6'!A67</f>
        <v>6</v>
      </c>
      <c r="B67" s="1" t="s">
        <v>2</v>
      </c>
      <c r="C67" s="1">
        <f>'Playing Schedule Div 1-6'!C67</f>
        <v>2</v>
      </c>
      <c r="D67" s="1"/>
      <c r="E67" t="str">
        <f ca="1">+INDEX(Teams!$C$4:$J$15,MATCH($A67,Teams!$B$4:$B$15,0),MATCH($E$1,Teams!$C$3:$J$3,0))</f>
        <v>Arleys Angels</v>
      </c>
      <c r="F67" t="s">
        <v>2</v>
      </c>
      <c r="G67" t="str">
        <f ca="1">+INDEX(Teams!$C$4:$J$15,MATCH($C67,Teams!$B$4:$B$15,0),MATCH($E$1,Teams!$C$3:$J$3,0))</f>
        <v>LMR Rugby B</v>
      </c>
    </row>
    <row r="68" spans="1:7">
      <c r="A68" s="1">
        <f>'Playing Schedule Div 1-6'!A68</f>
        <v>9</v>
      </c>
      <c r="B68" s="1" t="s">
        <v>2</v>
      </c>
      <c r="C68" s="1">
        <f>'Playing Schedule Div 1-6'!C68</f>
        <v>3</v>
      </c>
      <c r="D68" s="1"/>
      <c r="E68" t="str">
        <f ca="1">+INDEX(Teams!$C$4:$J$15,MATCH($A68,Teams!$B$4:$B$15,0),MATCH($E$1,Teams!$C$3:$J$3,0))</f>
        <v>Copsewood D</v>
      </c>
      <c r="F68" t="s">
        <v>2</v>
      </c>
      <c r="G68" t="str">
        <f ca="1">+INDEX(Teams!$C$4:$J$15,MATCH($C68,Teams!$B$4:$B$15,0),MATCH($E$1,Teams!$C$3:$J$3,0))</f>
        <v>Jets</v>
      </c>
    </row>
    <row r="69" spans="1:7">
      <c r="A69" s="1">
        <f>'Playing Schedule Div 1-6'!A69</f>
        <v>5</v>
      </c>
      <c r="B69" s="1" t="s">
        <v>2</v>
      </c>
      <c r="C69" s="1">
        <f>'Playing Schedule Div 1-6'!C69</f>
        <v>4</v>
      </c>
      <c r="D69" s="1"/>
      <c r="E69" t="str">
        <f ca="1">+INDEX(Teams!$C$4:$J$15,MATCH($A69,Teams!$B$4:$B$15,0),MATCH($E$1,Teams!$C$3:$J$3,0))</f>
        <v>Jaguar Landrover A</v>
      </c>
      <c r="F69" t="s">
        <v>2</v>
      </c>
      <c r="G69" t="str">
        <f ca="1">+INDEX(Teams!$C$4:$J$15,MATCH($C69,Teams!$B$4:$B$15,0),MATCH($E$1,Teams!$C$3:$J$3,0))</f>
        <v>C&amp;NW A</v>
      </c>
    </row>
    <row r="70" spans="1:7">
      <c r="A70" s="1">
        <f>'Playing Schedule Div 1-6'!A70</f>
        <v>10</v>
      </c>
      <c r="B70" s="1" t="s">
        <v>2</v>
      </c>
      <c r="C70" s="1">
        <f>'Playing Schedule Div 1-6'!C70</f>
        <v>8</v>
      </c>
      <c r="D70" s="1"/>
      <c r="E70" t="str">
        <f ca="1">+INDEX(Teams!$C$4:$J$15,MATCH($A70,Teams!$B$4:$B$15,0),MATCH($E$1,Teams!$C$3:$J$3,0))</f>
        <v>Ernesford C</v>
      </c>
      <c r="F70" t="s">
        <v>2</v>
      </c>
      <c r="G70" t="str">
        <f ca="1">+INDEX(Teams!$C$4:$J$15,MATCH($C70,Teams!$B$4:$B$15,0),MATCH($E$1,Teams!$C$3:$J$3,0))</f>
        <v>Ernesford B</v>
      </c>
    </row>
    <row r="71" spans="1:7">
      <c r="A71" s="1"/>
      <c r="B71" s="1"/>
      <c r="C71" s="1"/>
      <c r="D71" s="1"/>
    </row>
    <row r="72" spans="1:7">
      <c r="A72" s="1" t="s">
        <v>12</v>
      </c>
      <c r="B72" s="1"/>
      <c r="C72" s="1"/>
      <c r="D72" s="1"/>
    </row>
    <row r="73" spans="1:7">
      <c r="A73" s="1">
        <f>'Playing Schedule Div 1-6'!A122</f>
        <v>1</v>
      </c>
      <c r="B73" s="1" t="s">
        <v>2</v>
      </c>
      <c r="C73" s="1">
        <f>'Playing Schedule Div 1-6'!C122</f>
        <v>10</v>
      </c>
      <c r="D73" s="1"/>
      <c r="E73" t="str">
        <f ca="1">+INDEX(Teams!$C$4:$J$15,MATCH($A73,Teams!$B$4:$B$15,0),MATCH($E$1,Teams!$C$3:$J$3,0))</f>
        <v>Offchurch A</v>
      </c>
      <c r="F73" t="s">
        <v>2</v>
      </c>
      <c r="G73" t="str">
        <f ca="1">+INDEX(Teams!$C$4:$J$15,MATCH($C73,Teams!$B$4:$B$15,0),MATCH($E$1,Teams!$C$3:$J$3,0))</f>
        <v>Ernesford C</v>
      </c>
    </row>
    <row r="74" spans="1:7">
      <c r="A74" s="1">
        <f>'Playing Schedule Div 1-6'!A123</f>
        <v>5</v>
      </c>
      <c r="B74" s="1" t="s">
        <v>2</v>
      </c>
      <c r="C74" s="1">
        <f>'Playing Schedule Div 1-6'!C123</f>
        <v>2</v>
      </c>
      <c r="D74" s="1"/>
      <c r="E74" t="str">
        <f ca="1">+INDEX(Teams!$C$4:$J$15,MATCH($A74,Teams!$B$4:$B$15,0),MATCH($E$1,Teams!$C$3:$J$3,0))</f>
        <v>Jaguar Landrover A</v>
      </c>
      <c r="F74" t="s">
        <v>2</v>
      </c>
      <c r="G74" t="str">
        <f ca="1">+INDEX(Teams!$C$4:$J$15,MATCH($C74,Teams!$B$4:$B$15,0),MATCH($E$1,Teams!$C$3:$J$3,0))</f>
        <v>LMR Rugby B</v>
      </c>
    </row>
    <row r="75" spans="1:7">
      <c r="A75" s="1">
        <f>'Playing Schedule Div 1-6'!A124</f>
        <v>6</v>
      </c>
      <c r="B75" s="1" t="s">
        <v>2</v>
      </c>
      <c r="C75" s="1">
        <f>'Playing Schedule Div 1-6'!C124</f>
        <v>3</v>
      </c>
      <c r="D75" s="1"/>
      <c r="E75" t="str">
        <f ca="1">+INDEX(Teams!$C$4:$J$15,MATCH($A75,Teams!$B$4:$B$15,0),MATCH($E$1,Teams!$C$3:$J$3,0))</f>
        <v>Arleys Angels</v>
      </c>
      <c r="F75" t="s">
        <v>2</v>
      </c>
      <c r="G75" t="str">
        <f ca="1">+INDEX(Teams!$C$4:$J$15,MATCH($C75,Teams!$B$4:$B$15,0),MATCH($E$1,Teams!$C$3:$J$3,0))</f>
        <v>Jets</v>
      </c>
    </row>
    <row r="76" spans="1:7">
      <c r="A76" s="1">
        <f>'Playing Schedule Div 1-6'!A125</f>
        <v>4</v>
      </c>
      <c r="B76" s="1" t="s">
        <v>2</v>
      </c>
      <c r="C76" s="1">
        <f>'Playing Schedule Div 1-6'!C125</f>
        <v>7</v>
      </c>
      <c r="D76" s="1"/>
      <c r="E76" t="str">
        <f ca="1">+INDEX(Teams!$C$4:$J$15,MATCH($A76,Teams!$B$4:$B$15,0),MATCH($E$1,Teams!$C$3:$J$3,0))</f>
        <v>C&amp;NW A</v>
      </c>
      <c r="F76" t="s">
        <v>2</v>
      </c>
      <c r="G76" t="str">
        <f ca="1">+INDEX(Teams!$C$4:$J$15,MATCH($C76,Teams!$B$4:$B$15,0),MATCH($E$1,Teams!$C$3:$J$3,0))</f>
        <v>Leamington D</v>
      </c>
    </row>
    <row r="77" spans="1:7">
      <c r="A77" s="1">
        <f>'Playing Schedule Div 1-6'!A126</f>
        <v>8</v>
      </c>
      <c r="B77" s="1" t="s">
        <v>2</v>
      </c>
      <c r="C77" s="1">
        <f>'Playing Schedule Div 1-6'!C126</f>
        <v>9</v>
      </c>
      <c r="D77" s="1"/>
      <c r="E77" t="str">
        <f ca="1">+INDEX(Teams!$C$4:$J$15,MATCH($A77,Teams!$B$4:$B$15,0),MATCH($E$1,Teams!$C$3:$J$3,0))</f>
        <v>Ernesford B</v>
      </c>
      <c r="F77" t="s">
        <v>2</v>
      </c>
      <c r="G77" t="str">
        <f ca="1">+INDEX(Teams!$C$4:$J$15,MATCH($C77,Teams!$B$4:$B$15,0),MATCH($E$1,Teams!$C$3:$J$3,0))</f>
        <v>Copsewood D</v>
      </c>
    </row>
    <row r="78" spans="1:7">
      <c r="A78" s="1"/>
      <c r="B78" s="1"/>
      <c r="C78" s="1"/>
      <c r="D78" s="1"/>
    </row>
    <row r="79" spans="1:7">
      <c r="A79" s="1" t="s">
        <v>13</v>
      </c>
      <c r="B79" s="1"/>
      <c r="C79" s="1"/>
      <c r="D79" s="1"/>
    </row>
    <row r="80" spans="1:7">
      <c r="A80" s="1">
        <f>'Playing Schedule Div 1-6'!A80</f>
        <v>4</v>
      </c>
      <c r="B80" s="1" t="s">
        <v>2</v>
      </c>
      <c r="C80" s="1">
        <f>'Playing Schedule Div 1-6'!C80</f>
        <v>1</v>
      </c>
      <c r="D80" s="1"/>
      <c r="E80" t="str">
        <f ca="1">+INDEX(Teams!$C$4:$J$15,MATCH($A80,Teams!$B$4:$B$15,0),MATCH($E$1,Teams!$C$3:$J$3,0))</f>
        <v>C&amp;NW A</v>
      </c>
      <c r="F80" t="s">
        <v>2</v>
      </c>
      <c r="G80" t="str">
        <f ca="1">+INDEX(Teams!$C$4:$J$15,MATCH($C80,Teams!$B$4:$B$15,0),MATCH($E$1,Teams!$C$3:$J$3,0))</f>
        <v>Offchurch A</v>
      </c>
    </row>
    <row r="81" spans="1:7">
      <c r="A81" s="1">
        <f>'Playing Schedule Div 1-6'!A81</f>
        <v>2</v>
      </c>
      <c r="B81" s="1" t="s">
        <v>2</v>
      </c>
      <c r="C81" s="1">
        <f>'Playing Schedule Div 1-6'!C81</f>
        <v>7</v>
      </c>
      <c r="D81" s="1"/>
      <c r="E81" t="str">
        <f ca="1">+INDEX(Teams!$C$4:$J$15,MATCH($A81,Teams!$B$4:$B$15,0),MATCH($E$1,Teams!$C$3:$J$3,0))</f>
        <v>LMR Rugby B</v>
      </c>
      <c r="F81" t="s">
        <v>2</v>
      </c>
      <c r="G81" t="str">
        <f ca="1">+INDEX(Teams!$C$4:$J$15,MATCH($C81,Teams!$B$4:$B$15,0),MATCH($E$1,Teams!$C$3:$J$3,0))</f>
        <v>Leamington D</v>
      </c>
    </row>
    <row r="82" spans="1:7">
      <c r="A82" s="1">
        <f>'Playing Schedule Div 1-6'!A82</f>
        <v>3</v>
      </c>
      <c r="B82" s="1" t="s">
        <v>2</v>
      </c>
      <c r="C82" s="1">
        <f>'Playing Schedule Div 1-6'!C82</f>
        <v>8</v>
      </c>
      <c r="D82" s="1"/>
      <c r="E82" t="str">
        <f ca="1">+INDEX(Teams!$C$4:$J$15,MATCH($A82,Teams!$B$4:$B$15,0),MATCH($E$1,Teams!$C$3:$J$3,0))</f>
        <v>Jets</v>
      </c>
      <c r="F82" t="s">
        <v>2</v>
      </c>
      <c r="G82" t="str">
        <f ca="1">+INDEX(Teams!$C$4:$J$15,MATCH($C82,Teams!$B$4:$B$15,0),MATCH($E$1,Teams!$C$3:$J$3,0))</f>
        <v>Ernesford B</v>
      </c>
    </row>
    <row r="83" spans="1:7">
      <c r="A83" s="1">
        <f>'Playing Schedule Div 1-6'!A83</f>
        <v>5</v>
      </c>
      <c r="B83" s="1" t="s">
        <v>2</v>
      </c>
      <c r="C83" s="1">
        <f>'Playing Schedule Div 1-6'!C83</f>
        <v>9</v>
      </c>
      <c r="D83" s="1"/>
      <c r="E83" t="str">
        <f ca="1">+INDEX(Teams!$C$4:$J$15,MATCH($A83,Teams!$B$4:$B$15,0),MATCH($E$1,Teams!$C$3:$J$3,0))</f>
        <v>Jaguar Landrover A</v>
      </c>
      <c r="F83" t="s">
        <v>2</v>
      </c>
      <c r="G83" t="str">
        <f ca="1">+INDEX(Teams!$C$4:$J$15,MATCH($C83,Teams!$B$4:$B$15,0),MATCH($E$1,Teams!$C$3:$J$3,0))</f>
        <v>Copsewood D</v>
      </c>
    </row>
    <row r="84" spans="1:7">
      <c r="A84" s="1">
        <f>'Playing Schedule Div 1-6'!A84</f>
        <v>10</v>
      </c>
      <c r="B84" s="1" t="s">
        <v>2</v>
      </c>
      <c r="C84" s="1">
        <f>'Playing Schedule Div 1-6'!C84</f>
        <v>6</v>
      </c>
      <c r="D84" s="1"/>
      <c r="E84" t="str">
        <f ca="1">+INDEX(Teams!$C$4:$J$15,MATCH($A84,Teams!$B$4:$B$15,0),MATCH($E$1,Teams!$C$3:$J$3,0))</f>
        <v>Ernesford C</v>
      </c>
      <c r="F84" t="s">
        <v>2</v>
      </c>
      <c r="G84" t="str">
        <f ca="1">+INDEX(Teams!$C$4:$J$15,MATCH($C84,Teams!$B$4:$B$15,0),MATCH($E$1,Teams!$C$3:$J$3,0))</f>
        <v>Arleys Angels</v>
      </c>
    </row>
    <row r="85" spans="1:7">
      <c r="A85" s="1"/>
      <c r="B85" s="1"/>
      <c r="C85" s="1"/>
      <c r="D85" s="1"/>
    </row>
    <row r="86" spans="1:7">
      <c r="A86" s="1" t="s">
        <v>14</v>
      </c>
      <c r="B86" s="1"/>
      <c r="C86" s="1"/>
      <c r="D86" s="1"/>
    </row>
    <row r="87" spans="1:7">
      <c r="A87" s="1">
        <f>'Playing Schedule Div 1-6'!A87</f>
        <v>1</v>
      </c>
      <c r="B87" s="1" t="s">
        <v>2</v>
      </c>
      <c r="C87" s="1">
        <f>'Playing Schedule Div 1-6'!C87</f>
        <v>8</v>
      </c>
      <c r="D87" s="1"/>
      <c r="E87" t="str">
        <f ca="1">+INDEX(Teams!$C$4:$J$15,MATCH($A87,Teams!$B$4:$B$15,0),MATCH($E$1,Teams!$C$3:$J$3,0))</f>
        <v>Offchurch A</v>
      </c>
      <c r="F87" t="s">
        <v>2</v>
      </c>
      <c r="G87" t="str">
        <f ca="1">+INDEX(Teams!$C$4:$J$15,MATCH($C87,Teams!$B$4:$B$15,0),MATCH($E$1,Teams!$C$3:$J$3,0))</f>
        <v>Ernesford B</v>
      </c>
    </row>
    <row r="88" spans="1:7">
      <c r="A88" s="1">
        <f>'Playing Schedule Div 1-6'!A88</f>
        <v>9</v>
      </c>
      <c r="B88" s="1" t="s">
        <v>2</v>
      </c>
      <c r="C88" s="1">
        <f>'Playing Schedule Div 1-6'!C88</f>
        <v>2</v>
      </c>
      <c r="D88" s="1"/>
      <c r="E88" t="str">
        <f ca="1">+INDEX(Teams!$C$4:$J$15,MATCH($A88,Teams!$B$4:$B$15,0),MATCH($E$1,Teams!$C$3:$J$3,0))</f>
        <v>Copsewood D</v>
      </c>
      <c r="F88" t="s">
        <v>2</v>
      </c>
      <c r="G88" t="str">
        <f ca="1">+INDEX(Teams!$C$4:$J$15,MATCH($C88,Teams!$B$4:$B$15,0),MATCH($E$1,Teams!$C$3:$J$3,0))</f>
        <v>LMR Rugby B</v>
      </c>
    </row>
    <row r="89" spans="1:7">
      <c r="A89" s="1">
        <f>'Playing Schedule Div 1-6'!A89</f>
        <v>7</v>
      </c>
      <c r="B89" s="1" t="s">
        <v>2</v>
      </c>
      <c r="C89" s="1">
        <f>'Playing Schedule Div 1-6'!C89</f>
        <v>3</v>
      </c>
      <c r="D89" s="1"/>
      <c r="E89" t="str">
        <f ca="1">+INDEX(Teams!$C$4:$J$15,MATCH($A89,Teams!$B$4:$B$15,0),MATCH($E$1,Teams!$C$3:$J$3,0))</f>
        <v>Leamington D</v>
      </c>
      <c r="F89" t="s">
        <v>2</v>
      </c>
      <c r="G89" t="str">
        <f ca="1">+INDEX(Teams!$C$4:$J$15,MATCH($C89,Teams!$B$4:$B$15,0),MATCH($E$1,Teams!$C$3:$J$3,0))</f>
        <v>Jets</v>
      </c>
    </row>
    <row r="90" spans="1:7">
      <c r="A90" s="1">
        <f>'Playing Schedule Div 1-6'!A90</f>
        <v>10</v>
      </c>
      <c r="B90" s="1" t="s">
        <v>2</v>
      </c>
      <c r="C90" s="1">
        <f>'Playing Schedule Div 1-6'!C90</f>
        <v>4</v>
      </c>
      <c r="D90" s="1"/>
      <c r="E90" t="str">
        <f ca="1">+INDEX(Teams!$C$4:$J$15,MATCH($A90,Teams!$B$4:$B$15,0),MATCH($E$1,Teams!$C$3:$J$3,0))</f>
        <v>Ernesford C</v>
      </c>
      <c r="F90" t="s">
        <v>2</v>
      </c>
      <c r="G90" t="str">
        <f ca="1">+INDEX(Teams!$C$4:$J$15,MATCH($C90,Teams!$B$4:$B$15,0),MATCH($E$1,Teams!$C$3:$J$3,0))</f>
        <v>C&amp;NW A</v>
      </c>
    </row>
    <row r="91" spans="1:7">
      <c r="A91" s="1">
        <f>'Playing Schedule Div 1-6'!A91</f>
        <v>6</v>
      </c>
      <c r="B91" s="1" t="s">
        <v>2</v>
      </c>
      <c r="C91" s="1">
        <f>'Playing Schedule Div 1-6'!C91</f>
        <v>5</v>
      </c>
      <c r="D91" s="1"/>
      <c r="E91" t="str">
        <f ca="1">+INDEX(Teams!$C$4:$J$15,MATCH($A91,Teams!$B$4:$B$15,0),MATCH($E$1,Teams!$C$3:$J$3,0))</f>
        <v>Arleys Angels</v>
      </c>
      <c r="F91" t="s">
        <v>2</v>
      </c>
      <c r="G91" t="str">
        <f ca="1">+INDEX(Teams!$C$4:$J$15,MATCH($C91,Teams!$B$4:$B$15,0),MATCH($E$1,Teams!$C$3:$J$3,0))</f>
        <v>Jaguar Landrover A</v>
      </c>
    </row>
    <row r="92" spans="1:7">
      <c r="A92" s="1"/>
      <c r="B92" s="1"/>
      <c r="C92" s="1"/>
      <c r="D92" s="1"/>
    </row>
    <row r="93" spans="1:7">
      <c r="A93" s="1" t="s">
        <v>15</v>
      </c>
      <c r="B93" s="1"/>
      <c r="C93" s="1"/>
      <c r="D93" s="1"/>
    </row>
    <row r="94" spans="1:7">
      <c r="A94" s="1">
        <f>'Playing Schedule Div 1-6'!A94</f>
        <v>1</v>
      </c>
      <c r="B94" s="1" t="s">
        <v>2</v>
      </c>
      <c r="C94" s="1">
        <f>'Playing Schedule Div 1-6'!C94</f>
        <v>5</v>
      </c>
      <c r="D94" s="1"/>
      <c r="E94" t="str">
        <f ca="1">+INDEX(Teams!$C$4:$J$15,MATCH($A94,Teams!$B$4:$B$15,0),MATCH($E$1,Teams!$C$3:$J$3,0))</f>
        <v>Offchurch A</v>
      </c>
      <c r="F94" t="s">
        <v>2</v>
      </c>
      <c r="G94" t="str">
        <f ca="1">+INDEX(Teams!$C$4:$J$15,MATCH($C94,Teams!$B$4:$B$15,0),MATCH($E$1,Teams!$C$3:$J$3,0))</f>
        <v>Jaguar Landrover A</v>
      </c>
    </row>
    <row r="95" spans="1:7">
      <c r="A95" s="1">
        <f>'Playing Schedule Div 1-6'!A95</f>
        <v>8</v>
      </c>
      <c r="B95" s="1" t="s">
        <v>2</v>
      </c>
      <c r="C95" s="1">
        <f>'Playing Schedule Div 1-6'!C95</f>
        <v>2</v>
      </c>
      <c r="D95" s="1"/>
      <c r="E95" t="str">
        <f ca="1">+INDEX(Teams!$C$4:$J$15,MATCH($A95,Teams!$B$4:$B$15,0),MATCH($E$1,Teams!$C$3:$J$3,0))</f>
        <v>Ernesford B</v>
      </c>
      <c r="F95" t="s">
        <v>2</v>
      </c>
      <c r="G95" t="str">
        <f ca="1">+INDEX(Teams!$C$4:$J$15,MATCH($C95,Teams!$B$4:$B$15,0),MATCH($E$1,Teams!$C$3:$J$3,0))</f>
        <v>LMR Rugby B</v>
      </c>
    </row>
    <row r="96" spans="1:7">
      <c r="A96" s="1">
        <f>'Playing Schedule Div 1-6'!A96</f>
        <v>3</v>
      </c>
      <c r="B96" s="1" t="s">
        <v>2</v>
      </c>
      <c r="C96" s="1">
        <f>'Playing Schedule Div 1-6'!C96</f>
        <v>10</v>
      </c>
      <c r="D96" s="1"/>
      <c r="E96" t="str">
        <f ca="1">+INDEX(Teams!$C$4:$J$15,MATCH($A96,Teams!$B$4:$B$15,0),MATCH($E$1,Teams!$C$3:$J$3,0))</f>
        <v>Jets</v>
      </c>
      <c r="F96" t="s">
        <v>2</v>
      </c>
      <c r="G96" t="str">
        <f ca="1">+INDEX(Teams!$C$4:$J$15,MATCH($C96,Teams!$B$4:$B$15,0),MATCH($E$1,Teams!$C$3:$J$3,0))</f>
        <v>Ernesford C</v>
      </c>
    </row>
    <row r="97" spans="1:7">
      <c r="A97" s="1">
        <f>'Playing Schedule Div 1-6'!A97</f>
        <v>4</v>
      </c>
      <c r="B97" s="1" t="s">
        <v>2</v>
      </c>
      <c r="C97" s="1">
        <f>'Playing Schedule Div 1-6'!C97</f>
        <v>6</v>
      </c>
      <c r="D97" s="1"/>
      <c r="E97" t="str">
        <f ca="1">+INDEX(Teams!$C$4:$J$15,MATCH($A97,Teams!$B$4:$B$15,0),MATCH($E$1,Teams!$C$3:$J$3,0))</f>
        <v>C&amp;NW A</v>
      </c>
      <c r="F97" t="s">
        <v>2</v>
      </c>
      <c r="G97" t="str">
        <f ca="1">+INDEX(Teams!$C$4:$J$15,MATCH($C97,Teams!$B$4:$B$15,0),MATCH($E$1,Teams!$C$3:$J$3,0))</f>
        <v>Arleys Angels</v>
      </c>
    </row>
    <row r="98" spans="1:7">
      <c r="A98" s="1">
        <f>'Playing Schedule Div 1-6'!A98</f>
        <v>7</v>
      </c>
      <c r="B98" s="1" t="s">
        <v>2</v>
      </c>
      <c r="C98" s="1">
        <f>'Playing Schedule Div 1-6'!C98</f>
        <v>9</v>
      </c>
      <c r="D98" s="1"/>
      <c r="E98" t="str">
        <f ca="1">+INDEX(Teams!$C$4:$J$15,MATCH($A98,Teams!$B$4:$B$15,0),MATCH($E$1,Teams!$C$3:$J$3,0))</f>
        <v>Leamington D</v>
      </c>
      <c r="F98" t="s">
        <v>2</v>
      </c>
      <c r="G98" t="str">
        <f ca="1">+INDEX(Teams!$C$4:$J$15,MATCH($C98,Teams!$B$4:$B$15,0),MATCH($E$1,Teams!$C$3:$J$3,0))</f>
        <v>Copsewood D</v>
      </c>
    </row>
    <row r="99" spans="1:7">
      <c r="A99" s="1"/>
      <c r="B99" s="1"/>
      <c r="C99" s="1"/>
      <c r="D99" s="1"/>
    </row>
    <row r="100" spans="1:7">
      <c r="A100" s="1" t="s">
        <v>16</v>
      </c>
      <c r="B100" s="1"/>
      <c r="C100" s="1"/>
      <c r="D100" s="1"/>
    </row>
    <row r="101" spans="1:7">
      <c r="A101" s="1">
        <f>'Playing Schedule Div 1-6'!A101</f>
        <v>6</v>
      </c>
      <c r="B101" s="1" t="s">
        <v>2</v>
      </c>
      <c r="C101" s="1">
        <f>'Playing Schedule Div 1-6'!C101</f>
        <v>1</v>
      </c>
      <c r="D101" s="1"/>
      <c r="E101" t="str">
        <f ca="1">+INDEX(Teams!$C$4:$J$15,MATCH($A101,Teams!$B$4:$B$15,0),MATCH($E$1,Teams!$C$3:$J$3,0))</f>
        <v>Arleys Angels</v>
      </c>
      <c r="F101" t="s">
        <v>2</v>
      </c>
      <c r="G101" t="str">
        <f ca="1">+INDEX(Teams!$C$4:$J$15,MATCH($C101,Teams!$B$4:$B$15,0),MATCH($E$1,Teams!$C$3:$J$3,0))</f>
        <v>Offchurch A</v>
      </c>
    </row>
    <row r="102" spans="1:7">
      <c r="A102" s="1">
        <f>'Playing Schedule Div 1-6'!A102</f>
        <v>2</v>
      </c>
      <c r="B102" s="1" t="s">
        <v>2</v>
      </c>
      <c r="C102" s="1">
        <f>'Playing Schedule Div 1-6'!C102</f>
        <v>3</v>
      </c>
      <c r="D102" s="1"/>
      <c r="E102" t="str">
        <f ca="1">+INDEX(Teams!$C$4:$J$15,MATCH($A102,Teams!$B$4:$B$15,0),MATCH($E$1,Teams!$C$3:$J$3,0))</f>
        <v>LMR Rugby B</v>
      </c>
      <c r="F102" t="s">
        <v>2</v>
      </c>
      <c r="G102" t="str">
        <f ca="1">+INDEX(Teams!$C$4:$J$15,MATCH($C102,Teams!$B$4:$B$15,0),MATCH($E$1,Teams!$C$3:$J$3,0))</f>
        <v>Jets</v>
      </c>
    </row>
    <row r="103" spans="1:7">
      <c r="A103" s="1">
        <f>'Playing Schedule Div 1-6'!A103</f>
        <v>9</v>
      </c>
      <c r="B103" s="1" t="s">
        <v>2</v>
      </c>
      <c r="C103" s="1">
        <f>'Playing Schedule Div 1-6'!C103</f>
        <v>4</v>
      </c>
      <c r="D103" s="1"/>
      <c r="E103" t="str">
        <f ca="1">+INDEX(Teams!$C$4:$J$15,MATCH($A103,Teams!$B$4:$B$15,0),MATCH($E$1,Teams!$C$3:$J$3,0))</f>
        <v>Copsewood D</v>
      </c>
      <c r="F103" t="s">
        <v>2</v>
      </c>
      <c r="G103" t="str">
        <f ca="1">+INDEX(Teams!$C$4:$J$15,MATCH($C103,Teams!$B$4:$B$15,0),MATCH($E$1,Teams!$C$3:$J$3,0))</f>
        <v>C&amp;NW A</v>
      </c>
    </row>
    <row r="104" spans="1:7">
      <c r="A104" s="1">
        <f>'Playing Schedule Div 1-6'!A104</f>
        <v>5</v>
      </c>
      <c r="B104" s="1" t="s">
        <v>2</v>
      </c>
      <c r="C104" s="1">
        <f>'Playing Schedule Div 1-6'!C104</f>
        <v>10</v>
      </c>
      <c r="D104" s="1"/>
      <c r="E104" t="str">
        <f ca="1">+INDEX(Teams!$C$4:$J$15,MATCH($A104,Teams!$B$4:$B$15,0),MATCH($E$1,Teams!$C$3:$J$3,0))</f>
        <v>Jaguar Landrover A</v>
      </c>
      <c r="F104" t="s">
        <v>2</v>
      </c>
      <c r="G104" t="str">
        <f ca="1">+INDEX(Teams!$C$4:$J$15,MATCH($C104,Teams!$B$4:$B$15,0),MATCH($E$1,Teams!$C$3:$J$3,0))</f>
        <v>Ernesford C</v>
      </c>
    </row>
    <row r="105" spans="1:7">
      <c r="A105" s="1">
        <f>'Playing Schedule Div 1-6'!A105</f>
        <v>8</v>
      </c>
      <c r="B105" s="1" t="s">
        <v>2</v>
      </c>
      <c r="C105" s="1">
        <f>'Playing Schedule Div 1-6'!C105</f>
        <v>7</v>
      </c>
      <c r="D105" s="1"/>
      <c r="E105" t="str">
        <f ca="1">+INDEX(Teams!$C$4:$J$15,MATCH($A105,Teams!$B$4:$B$15,0),MATCH($E$1,Teams!$C$3:$J$3,0))</f>
        <v>Ernesford B</v>
      </c>
      <c r="F105" t="s">
        <v>2</v>
      </c>
      <c r="G105" t="str">
        <f ca="1">+INDEX(Teams!$C$4:$J$15,MATCH($C105,Teams!$B$4:$B$15,0),MATCH($E$1,Teams!$C$3:$J$3,0))</f>
        <v>Leamington D</v>
      </c>
    </row>
    <row r="106" spans="1:7">
      <c r="A106" s="1"/>
      <c r="B106" s="1"/>
      <c r="C106" s="1"/>
      <c r="D106" s="1"/>
    </row>
    <row r="107" spans="1:7">
      <c r="A107" s="1" t="s">
        <v>17</v>
      </c>
      <c r="B107" s="1"/>
      <c r="C107" s="1"/>
      <c r="D107" s="1"/>
    </row>
    <row r="108" spans="1:7">
      <c r="A108" s="1">
        <f>'Playing Schedule Div 1-6'!A108</f>
        <v>1</v>
      </c>
      <c r="B108" s="1" t="s">
        <v>2</v>
      </c>
      <c r="C108" s="1">
        <f>'Playing Schedule Div 1-6'!C108</f>
        <v>3</v>
      </c>
      <c r="D108" s="1"/>
      <c r="E108" t="str">
        <f ca="1">+INDEX(Teams!$C$4:$J$15,MATCH($A108,Teams!$B$4:$B$15,0),MATCH($E$1,Teams!$C$3:$J$3,0))</f>
        <v>Offchurch A</v>
      </c>
      <c r="F108" t="s">
        <v>2</v>
      </c>
      <c r="G108" t="str">
        <f ca="1">+INDEX(Teams!$C$4:$J$15,MATCH($C108,Teams!$B$4:$B$15,0),MATCH($E$1,Teams!$C$3:$J$3,0))</f>
        <v>Jets</v>
      </c>
    </row>
    <row r="109" spans="1:7">
      <c r="A109" s="1">
        <f>'Playing Schedule Div 1-6'!A109</f>
        <v>4</v>
      </c>
      <c r="B109" s="1" t="s">
        <v>2</v>
      </c>
      <c r="C109" s="1">
        <f>'Playing Schedule Div 1-6'!C109</f>
        <v>2</v>
      </c>
      <c r="D109" s="1"/>
      <c r="E109" t="str">
        <f ca="1">+INDEX(Teams!$C$4:$J$15,MATCH($A109,Teams!$B$4:$B$15,0),MATCH($E$1,Teams!$C$3:$J$3,0))</f>
        <v>C&amp;NW A</v>
      </c>
      <c r="F109" t="s">
        <v>2</v>
      </c>
      <c r="G109" t="str">
        <f ca="1">+INDEX(Teams!$C$4:$J$15,MATCH($C109,Teams!$B$4:$B$15,0),MATCH($E$1,Teams!$C$3:$J$3,0))</f>
        <v>LMR Rugby B</v>
      </c>
    </row>
    <row r="110" spans="1:7">
      <c r="A110" s="1">
        <f>'Playing Schedule Div 1-6'!A110</f>
        <v>7</v>
      </c>
      <c r="B110" s="1" t="s">
        <v>2</v>
      </c>
      <c r="C110" s="1">
        <f>'Playing Schedule Div 1-6'!C110</f>
        <v>5</v>
      </c>
      <c r="D110" s="1"/>
      <c r="E110" t="str">
        <f ca="1">+INDEX(Teams!$C$4:$J$15,MATCH($A110,Teams!$B$4:$B$15,0),MATCH($E$1,Teams!$C$3:$J$3,0))</f>
        <v>Leamington D</v>
      </c>
      <c r="F110" t="s">
        <v>2</v>
      </c>
      <c r="G110" t="str">
        <f ca="1">+INDEX(Teams!$C$4:$J$15,MATCH($C110,Teams!$B$4:$B$15,0),MATCH($E$1,Teams!$C$3:$J$3,0))</f>
        <v>Jaguar Landrover A</v>
      </c>
    </row>
    <row r="111" spans="1:7">
      <c r="A111" s="1">
        <f>'Playing Schedule Div 1-6'!A111</f>
        <v>6</v>
      </c>
      <c r="B111" s="1" t="s">
        <v>2</v>
      </c>
      <c r="C111" s="1">
        <f>'Playing Schedule Div 1-6'!C111</f>
        <v>8</v>
      </c>
      <c r="D111" s="1"/>
      <c r="E111" t="str">
        <f ca="1">+INDEX(Teams!$C$4:$J$15,MATCH($A111,Teams!$B$4:$B$15,0),MATCH($E$1,Teams!$C$3:$J$3,0))</f>
        <v>Arleys Angels</v>
      </c>
      <c r="F111" t="s">
        <v>2</v>
      </c>
      <c r="G111" t="str">
        <f ca="1">+INDEX(Teams!$C$4:$J$15,MATCH($C111,Teams!$B$4:$B$15,0),MATCH($E$1,Teams!$C$3:$J$3,0))</f>
        <v>Ernesford B</v>
      </c>
    </row>
    <row r="112" spans="1:7">
      <c r="A112" s="1">
        <f>'Playing Schedule Div 1-6'!A112</f>
        <v>10</v>
      </c>
      <c r="B112" s="1" t="s">
        <v>2</v>
      </c>
      <c r="C112" s="1">
        <f>'Playing Schedule Div 1-6'!C112</f>
        <v>9</v>
      </c>
      <c r="D112" s="1"/>
      <c r="E112" t="str">
        <f ca="1">+INDEX(Teams!$C$4:$J$15,MATCH($A112,Teams!$B$4:$B$15,0),MATCH($E$1,Teams!$C$3:$J$3,0))</f>
        <v>Ernesford C</v>
      </c>
      <c r="F112" t="s">
        <v>2</v>
      </c>
      <c r="G112" t="str">
        <f ca="1">+INDEX(Teams!$C$4:$J$15,MATCH($C112,Teams!$B$4:$B$15,0),MATCH($E$1,Teams!$C$3:$J$3,0))</f>
        <v>Copsewood D</v>
      </c>
    </row>
    <row r="113" spans="1:9">
      <c r="A113" s="1"/>
      <c r="B113" s="1"/>
      <c r="C113" s="1"/>
      <c r="D113" s="1"/>
    </row>
    <row r="114" spans="1:9" ht="15">
      <c r="A114" s="1" t="s">
        <v>18</v>
      </c>
      <c r="B114" s="1"/>
      <c r="C114" s="1"/>
      <c r="D114" s="1"/>
      <c r="I114" s="2"/>
    </row>
    <row r="115" spans="1:9">
      <c r="A115" s="1">
        <f>'Playing Schedule Div 1-6'!A115</f>
        <v>9</v>
      </c>
      <c r="B115" s="1" t="s">
        <v>2</v>
      </c>
      <c r="C115" s="1">
        <f>'Playing Schedule Div 1-6'!C115</f>
        <v>1</v>
      </c>
      <c r="D115" s="1"/>
      <c r="E115" t="str">
        <f ca="1">+INDEX(Teams!$C$4:$J$15,MATCH($A115,Teams!$B$4:$B$15,0),MATCH($E$1,Teams!$C$3:$J$3,0))</f>
        <v>Copsewood D</v>
      </c>
      <c r="F115" t="s">
        <v>2</v>
      </c>
      <c r="G115" t="str">
        <f ca="1">+INDEX(Teams!$C$4:$J$15,MATCH($C115,Teams!$B$4:$B$15,0),MATCH($E$1,Teams!$C$3:$J$3,0))</f>
        <v>Offchurch A</v>
      </c>
    </row>
    <row r="116" spans="1:9">
      <c r="A116" s="1">
        <f>'Playing Schedule Div 1-6'!A116</f>
        <v>2</v>
      </c>
      <c r="B116" s="1" t="s">
        <v>2</v>
      </c>
      <c r="C116" s="1">
        <f>'Playing Schedule Div 1-6'!C116</f>
        <v>10</v>
      </c>
      <c r="D116" s="1"/>
      <c r="E116" t="str">
        <f ca="1">+INDEX(Teams!$C$4:$J$15,MATCH($A116,Teams!$B$4:$B$15,0),MATCH($E$1,Teams!$C$3:$J$3,0))</f>
        <v>LMR Rugby B</v>
      </c>
      <c r="F116" t="s">
        <v>2</v>
      </c>
      <c r="G116" t="str">
        <f ca="1">+INDEX(Teams!$C$4:$J$15,MATCH($C116,Teams!$B$4:$B$15,0),MATCH($E$1,Teams!$C$3:$J$3,0))</f>
        <v>Ernesford C</v>
      </c>
    </row>
    <row r="117" spans="1:9">
      <c r="A117" s="1">
        <f>'Playing Schedule Div 1-6'!A117</f>
        <v>3</v>
      </c>
      <c r="B117" s="1" t="s">
        <v>2</v>
      </c>
      <c r="C117" s="1">
        <f>'Playing Schedule Div 1-6'!C117</f>
        <v>4</v>
      </c>
      <c r="D117" s="1"/>
      <c r="E117" t="str">
        <f ca="1">+INDEX(Teams!$C$4:$J$15,MATCH($A117,Teams!$B$4:$B$15,0),MATCH($E$1,Teams!$C$3:$J$3,0))</f>
        <v>Jets</v>
      </c>
      <c r="F117" t="s">
        <v>2</v>
      </c>
      <c r="G117" t="str">
        <f ca="1">+INDEX(Teams!$C$4:$J$15,MATCH($C117,Teams!$B$4:$B$15,0),MATCH($E$1,Teams!$C$3:$J$3,0))</f>
        <v>C&amp;NW A</v>
      </c>
    </row>
    <row r="118" spans="1:9">
      <c r="A118" s="1">
        <f>'Playing Schedule Div 1-6'!A118</f>
        <v>8</v>
      </c>
      <c r="B118" s="1" t="s">
        <v>2</v>
      </c>
      <c r="C118" s="1">
        <f>'Playing Schedule Div 1-6'!C118</f>
        <v>5</v>
      </c>
      <c r="D118" s="1"/>
      <c r="E118" t="str">
        <f ca="1">+INDEX(Teams!$C$4:$J$15,MATCH($A118,Teams!$B$4:$B$15,0),MATCH($E$1,Teams!$C$3:$J$3,0))</f>
        <v>Ernesford B</v>
      </c>
      <c r="F118" t="s">
        <v>2</v>
      </c>
      <c r="G118" t="str">
        <f ca="1">+INDEX(Teams!$C$4:$J$15,MATCH($C118,Teams!$B$4:$B$15,0),MATCH($E$1,Teams!$C$3:$J$3,0))</f>
        <v>Jaguar Landrover A</v>
      </c>
    </row>
    <row r="119" spans="1:9">
      <c r="A119" s="1">
        <f>'Playing Schedule Div 1-6'!A119</f>
        <v>7</v>
      </c>
      <c r="B119" s="1" t="s">
        <v>2</v>
      </c>
      <c r="C119" s="1">
        <f>'Playing Schedule Div 1-6'!C119</f>
        <v>6</v>
      </c>
      <c r="D119" s="1"/>
      <c r="E119" t="str">
        <f ca="1">+INDEX(Teams!$C$4:$J$15,MATCH($A119,Teams!$B$4:$B$15,0),MATCH($E$1,Teams!$C$3:$J$3,0))</f>
        <v>Leamington D</v>
      </c>
      <c r="F119" t="s">
        <v>2</v>
      </c>
      <c r="G119" t="str">
        <f ca="1">+INDEX(Teams!$C$4:$J$15,MATCH($C119,Teams!$B$4:$B$15,0),MATCH($E$1,Teams!$C$3:$J$3,0))</f>
        <v>Arleys Angels</v>
      </c>
    </row>
    <row r="120" spans="1:9">
      <c r="A120" s="1"/>
      <c r="B120" s="1"/>
      <c r="C120" s="1"/>
      <c r="D120" s="1"/>
    </row>
    <row r="121" spans="1:9">
      <c r="A121" s="1" t="s">
        <v>19</v>
      </c>
      <c r="B121" s="1"/>
      <c r="C121" s="1"/>
      <c r="D121" s="1"/>
    </row>
    <row r="122" spans="1:9">
      <c r="A122" s="1">
        <f>'Playing Schedule Div 1-6'!A122</f>
        <v>1</v>
      </c>
      <c r="B122" s="1" t="s">
        <v>2</v>
      </c>
      <c r="C122" s="1">
        <f>'Playing Schedule Div 1-6'!C122</f>
        <v>10</v>
      </c>
      <c r="D122" s="1"/>
      <c r="E122" t="str">
        <f ca="1">+INDEX(Teams!$C$4:$J$15,MATCH($A122,Teams!$B$4:$B$15,0),MATCH($E$1,Teams!$C$3:$J$3,0))</f>
        <v>Offchurch A</v>
      </c>
      <c r="F122" t="s">
        <v>2</v>
      </c>
      <c r="G122" t="str">
        <f ca="1">+INDEX(Teams!$C$4:$J$15,MATCH($C122,Teams!$B$4:$B$15,0),MATCH($E$1,Teams!$C$3:$J$3,0))</f>
        <v>Ernesford C</v>
      </c>
    </row>
    <row r="123" spans="1:9">
      <c r="A123" s="1">
        <f>'Playing Schedule Div 1-6'!A123</f>
        <v>5</v>
      </c>
      <c r="B123" s="1" t="s">
        <v>2</v>
      </c>
      <c r="C123" s="1">
        <f>'Playing Schedule Div 1-6'!C123</f>
        <v>2</v>
      </c>
      <c r="D123" s="1"/>
      <c r="E123" t="str">
        <f ca="1">+INDEX(Teams!$C$4:$J$15,MATCH($A123,Teams!$B$4:$B$15,0),MATCH($E$1,Teams!$C$3:$J$3,0))</f>
        <v>Jaguar Landrover A</v>
      </c>
      <c r="F123" t="s">
        <v>2</v>
      </c>
      <c r="G123" t="str">
        <f ca="1">+INDEX(Teams!$C$4:$J$15,MATCH($C123,Teams!$B$4:$B$15,0),MATCH($E$1,Teams!$C$3:$J$3,0))</f>
        <v>LMR Rugby B</v>
      </c>
    </row>
    <row r="124" spans="1:9">
      <c r="A124" s="1">
        <f>'Playing Schedule Div 1-6'!A124</f>
        <v>6</v>
      </c>
      <c r="B124" s="1" t="s">
        <v>2</v>
      </c>
      <c r="C124" s="1">
        <f>'Playing Schedule Div 1-6'!C124</f>
        <v>3</v>
      </c>
      <c r="D124" s="1"/>
      <c r="E124" t="str">
        <f ca="1">+INDEX(Teams!$C$4:$J$15,MATCH($A124,Teams!$B$4:$B$15,0),MATCH($E$1,Teams!$C$3:$J$3,0))</f>
        <v>Arleys Angels</v>
      </c>
      <c r="F124" t="s">
        <v>2</v>
      </c>
      <c r="G124" t="str">
        <f ca="1">+INDEX(Teams!$C$4:$J$15,MATCH($C124,Teams!$B$4:$B$15,0),MATCH($E$1,Teams!$C$3:$J$3,0))</f>
        <v>Jets</v>
      </c>
    </row>
    <row r="125" spans="1:9">
      <c r="A125" s="1">
        <f>'Playing Schedule Div 1-6'!A125</f>
        <v>4</v>
      </c>
      <c r="B125" s="1" t="s">
        <v>2</v>
      </c>
      <c r="C125" s="1">
        <f>'Playing Schedule Div 1-6'!C125</f>
        <v>7</v>
      </c>
      <c r="D125" s="1"/>
      <c r="E125" t="str">
        <f ca="1">+INDEX(Teams!$C$4:$J$15,MATCH($A125,Teams!$B$4:$B$15,0),MATCH($E$1,Teams!$C$3:$J$3,0))</f>
        <v>C&amp;NW A</v>
      </c>
      <c r="F125" t="s">
        <v>2</v>
      </c>
      <c r="G125" t="str">
        <f ca="1">+INDEX(Teams!$C$4:$J$15,MATCH($C125,Teams!$B$4:$B$15,0),MATCH($E$1,Teams!$C$3:$J$3,0))</f>
        <v>Leamington D</v>
      </c>
    </row>
    <row r="126" spans="1:9">
      <c r="A126" s="1">
        <f>'Playing Schedule Div 1-6'!A126</f>
        <v>8</v>
      </c>
      <c r="B126" s="1" t="s">
        <v>2</v>
      </c>
      <c r="C126" s="1">
        <f>'Playing Schedule Div 1-6'!C126</f>
        <v>9</v>
      </c>
      <c r="D126" s="1"/>
      <c r="E126" t="str">
        <f ca="1">+INDEX(Teams!$C$4:$J$15,MATCH($A126,Teams!$B$4:$B$15,0),MATCH($E$1,Teams!$C$3:$J$3,0))</f>
        <v>Ernesford B</v>
      </c>
      <c r="F126" t="s">
        <v>2</v>
      </c>
      <c r="G126" t="str">
        <f ca="1">+INDEX(Teams!$C$4:$J$15,MATCH($C126,Teams!$B$4:$B$15,0),MATCH($E$1,Teams!$C$3:$J$3,0))</f>
        <v>Copsewood D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E10" sqref="E10:G128"/>
    </sheetView>
  </sheetViews>
  <sheetFormatPr defaultRowHeight="12.75"/>
  <cols>
    <col min="1" max="4" width="4.7109375" customWidth="1"/>
    <col min="5" max="5" width="12.42578125" bestFit="1" customWidth="1"/>
    <col min="6" max="6" width="2.85546875" customWidth="1"/>
    <col min="7" max="7" width="12.42578125" bestFit="1" customWidth="1"/>
  </cols>
  <sheetData>
    <row r="1" spans="1:10">
      <c r="A1" t="s">
        <v>0</v>
      </c>
      <c r="E1" s="3" t="str">
        <f ca="1">MID(CELL("filename",A1),FIND("]",CELL("filename",A1))+1,256)</f>
        <v>Division 4</v>
      </c>
    </row>
    <row r="2" spans="1:10" ht="15">
      <c r="A2" s="1" t="s">
        <v>1</v>
      </c>
      <c r="B2" s="1"/>
      <c r="C2" s="1"/>
      <c r="D2" s="1"/>
      <c r="J2" s="2"/>
    </row>
    <row r="3" spans="1:10">
      <c r="A3" s="1">
        <f>'Playing Schedule Div 1-6'!A3</f>
        <v>7</v>
      </c>
      <c r="B3" s="1" t="s">
        <v>2</v>
      </c>
      <c r="C3" s="1">
        <f>'Playing Schedule Div 1-6'!C3</f>
        <v>1</v>
      </c>
      <c r="D3" s="1"/>
      <c r="E3" t="str">
        <f ca="1">+INDEX(Teams!$C$4:$J$15,MATCH($A3,Teams!$B$4:$B$15,0),MATCH($E$1,Teams!$C$3:$J$3,0))</f>
        <v>Ambleside F</v>
      </c>
      <c r="F3" t="s">
        <v>2</v>
      </c>
      <c r="G3" t="str">
        <f ca="1">+INDEX(Teams!$C$4:$J$15,MATCH($C3,Teams!$B$4:$B$15,0),MATCH($E$1,Teams!$C$3:$J$3,0))</f>
        <v>Ambleside D</v>
      </c>
    </row>
    <row r="4" spans="1:10">
      <c r="A4" s="1">
        <f>'Playing Schedule Div 1-6'!A4</f>
        <v>2</v>
      </c>
      <c r="B4" s="1" t="s">
        <v>2</v>
      </c>
      <c r="C4" s="1">
        <f>'Playing Schedule Div 1-6'!C4</f>
        <v>6</v>
      </c>
      <c r="D4" s="1"/>
      <c r="E4" t="str">
        <f ca="1">+INDEX(Teams!$C$4:$J$15,MATCH($A4,Teams!$B$4:$B$15,0),MATCH($E$1,Teams!$C$3:$J$3,0))</f>
        <v>Ambleside E</v>
      </c>
      <c r="F4" t="s">
        <v>2</v>
      </c>
      <c r="G4" t="str">
        <f ca="1">+INDEX(Teams!$C$4:$J$15,MATCH($C4,Teams!$B$4:$B$15,0),MATCH($E$1,Teams!$C$3:$J$3,0))</f>
        <v>Synergy C</v>
      </c>
    </row>
    <row r="5" spans="1:10">
      <c r="A5" s="1">
        <f>'Playing Schedule Div 1-6'!A5</f>
        <v>3</v>
      </c>
      <c r="B5" s="1" t="s">
        <v>2</v>
      </c>
      <c r="C5" s="1">
        <f>'Playing Schedule Div 1-6'!C5</f>
        <v>9</v>
      </c>
      <c r="D5" s="1"/>
      <c r="E5" t="str">
        <f ca="1">+INDEX(Teams!$C$4:$J$15,MATCH($A5,Teams!$B$4:$B$15,0),MATCH($E$1,Teams!$C$3:$J$3,0))</f>
        <v>Godiva B</v>
      </c>
      <c r="F5" t="s">
        <v>2</v>
      </c>
      <c r="G5" t="str">
        <f ca="1">+INDEX(Teams!$C$4:$J$15,MATCH($C5,Teams!$B$4:$B$15,0),MATCH($E$1,Teams!$C$3:$J$3,0))</f>
        <v>Stockton C</v>
      </c>
    </row>
    <row r="6" spans="1:10">
      <c r="A6" s="1">
        <f>'Playing Schedule Div 1-6'!A6</f>
        <v>4</v>
      </c>
      <c r="B6" s="1" t="s">
        <v>2</v>
      </c>
      <c r="C6" s="1">
        <f>'Playing Schedule Div 1-6'!C6</f>
        <v>5</v>
      </c>
      <c r="D6" s="1"/>
      <c r="E6" t="str">
        <f ca="1">+INDEX(Teams!$C$4:$J$15,MATCH($A6,Teams!$B$4:$B$15,0),MATCH($E$1,Teams!$C$3:$J$3,0))</f>
        <v>Alvis A</v>
      </c>
      <c r="F6" t="s">
        <v>2</v>
      </c>
      <c r="G6" t="str">
        <f ca="1">+INDEX(Teams!$C$4:$J$15,MATCH($C6,Teams!$B$4:$B$15,0),MATCH($E$1,Teams!$C$3:$J$3,0))</f>
        <v>Whitnash</v>
      </c>
    </row>
    <row r="7" spans="1:10">
      <c r="A7" s="1">
        <f>'Playing Schedule Div 1-6'!A7</f>
        <v>8</v>
      </c>
      <c r="B7" s="1" t="s">
        <v>2</v>
      </c>
      <c r="C7" s="1">
        <f>'Playing Schedule Div 1-6'!C7</f>
        <v>10</v>
      </c>
      <c r="D7" s="1"/>
      <c r="E7" t="str">
        <f ca="1">+INDEX(Teams!$C$4:$J$15,MATCH($A7,Teams!$B$4:$B$15,0),MATCH($E$1,Teams!$C$3:$J$3,0))</f>
        <v>Kersley A</v>
      </c>
      <c r="F7" t="s">
        <v>2</v>
      </c>
      <c r="G7" t="str">
        <f ca="1">+INDEX(Teams!$C$4:$J$15,MATCH($C7,Teams!$B$4:$B$15,0),MATCH($E$1,Teams!$C$3:$J$3,0))</f>
        <v>Bulkington D</v>
      </c>
    </row>
    <row r="8" spans="1:10">
      <c r="A8" s="1"/>
      <c r="B8" s="1"/>
      <c r="C8" s="1"/>
      <c r="D8" s="1"/>
    </row>
    <row r="9" spans="1:10">
      <c r="A9" s="1" t="s">
        <v>3</v>
      </c>
      <c r="B9" s="1"/>
      <c r="C9" s="1"/>
      <c r="D9" s="1"/>
    </row>
    <row r="10" spans="1:10">
      <c r="A10" s="1">
        <f>'Playing Schedule Div 1-6'!A10</f>
        <v>1</v>
      </c>
      <c r="B10" s="1" t="s">
        <v>2</v>
      </c>
      <c r="C10" s="1">
        <f>'Playing Schedule Div 1-6'!C10</f>
        <v>2</v>
      </c>
      <c r="D10" s="1"/>
      <c r="E10" t="str">
        <f ca="1">+INDEX(Teams!$C$4:$J$15,MATCH($A10,Teams!$B$4:$B$15,0),MATCH($E$1,Teams!$C$3:$J$3,0))</f>
        <v>Ambleside D</v>
      </c>
      <c r="F10" t="s">
        <v>2</v>
      </c>
      <c r="G10" t="str">
        <f ca="1">+INDEX(Teams!$C$4:$J$15,MATCH($C10,Teams!$B$4:$B$15,0),MATCH($E$1,Teams!$C$3:$J$3,0))</f>
        <v>Ambleside E</v>
      </c>
    </row>
    <row r="11" spans="1:10">
      <c r="A11" s="1">
        <f>'Playing Schedule Div 1-6'!A11</f>
        <v>5</v>
      </c>
      <c r="B11" s="1" t="s">
        <v>2</v>
      </c>
      <c r="C11" s="1">
        <f>'Playing Schedule Div 1-6'!C11</f>
        <v>3</v>
      </c>
      <c r="D11" s="1"/>
      <c r="E11" t="str">
        <f ca="1">+INDEX(Teams!$C$4:$J$15,MATCH($A11,Teams!$B$4:$B$15,0),MATCH($E$1,Teams!$C$3:$J$3,0))</f>
        <v>Whitnash</v>
      </c>
      <c r="F11" t="s">
        <v>2</v>
      </c>
      <c r="G11" t="str">
        <f ca="1">+INDEX(Teams!$C$4:$J$15,MATCH($C11,Teams!$B$4:$B$15,0),MATCH($E$1,Teams!$C$3:$J$3,0))</f>
        <v>Godiva B</v>
      </c>
    </row>
    <row r="12" spans="1:10">
      <c r="A12" s="1">
        <f>'Playing Schedule Div 1-6'!A12</f>
        <v>4</v>
      </c>
      <c r="B12" s="1" t="s">
        <v>2</v>
      </c>
      <c r="C12" s="1">
        <f>'Playing Schedule Div 1-6'!C12</f>
        <v>8</v>
      </c>
      <c r="D12" s="1"/>
      <c r="E12" t="str">
        <f ca="1">+INDEX(Teams!$C$4:$J$15,MATCH($A12,Teams!$B$4:$B$15,0),MATCH($E$1,Teams!$C$3:$J$3,0))</f>
        <v>Alvis A</v>
      </c>
      <c r="F12" t="s">
        <v>2</v>
      </c>
      <c r="G12" t="str">
        <f ca="1">+INDEX(Teams!$C$4:$J$15,MATCH($C12,Teams!$B$4:$B$15,0),MATCH($E$1,Teams!$C$3:$J$3,0))</f>
        <v>Kersley A</v>
      </c>
    </row>
    <row r="13" spans="1:10">
      <c r="A13" s="1">
        <f>'Playing Schedule Div 1-6'!A13</f>
        <v>6</v>
      </c>
      <c r="B13" s="1" t="s">
        <v>2</v>
      </c>
      <c r="C13" s="1">
        <f>'Playing Schedule Div 1-6'!C13</f>
        <v>9</v>
      </c>
      <c r="D13" s="1"/>
      <c r="E13" t="str">
        <f ca="1">+INDEX(Teams!$C$4:$J$15,MATCH($A13,Teams!$B$4:$B$15,0),MATCH($E$1,Teams!$C$3:$J$3,0))</f>
        <v>Synergy C</v>
      </c>
      <c r="F13" t="s">
        <v>2</v>
      </c>
      <c r="G13" t="str">
        <f ca="1">+INDEX(Teams!$C$4:$J$15,MATCH($C13,Teams!$B$4:$B$15,0),MATCH($E$1,Teams!$C$3:$J$3,0))</f>
        <v>Stockton C</v>
      </c>
    </row>
    <row r="14" spans="1:10">
      <c r="A14" s="1">
        <f>'Playing Schedule Div 1-6'!A14</f>
        <v>10</v>
      </c>
      <c r="B14" s="1" t="s">
        <v>2</v>
      </c>
      <c r="C14" s="1">
        <f>'Playing Schedule Div 1-6'!C14</f>
        <v>7</v>
      </c>
      <c r="D14" s="1"/>
      <c r="E14" t="str">
        <f ca="1">+INDEX(Teams!$C$4:$J$15,MATCH($A14,Teams!$B$4:$B$15,0),MATCH($E$1,Teams!$C$3:$J$3,0))</f>
        <v>Bulkington D</v>
      </c>
      <c r="F14" t="s">
        <v>2</v>
      </c>
      <c r="G14" t="str">
        <f ca="1">+INDEX(Teams!$C$4:$J$15,MATCH($C14,Teams!$B$4:$B$15,0),MATCH($E$1,Teams!$C$3:$J$3,0))</f>
        <v>Ambleside F</v>
      </c>
    </row>
    <row r="15" spans="1:10">
      <c r="A15" s="1"/>
      <c r="B15" s="1"/>
      <c r="C15" s="1"/>
      <c r="D15" s="1"/>
    </row>
    <row r="16" spans="1:10">
      <c r="A16" s="1" t="s">
        <v>4</v>
      </c>
      <c r="B16" s="1"/>
      <c r="C16" s="1"/>
      <c r="D16" s="1"/>
    </row>
    <row r="17" spans="1:7">
      <c r="A17" s="1">
        <f>'Playing Schedule Div 1-6'!A17</f>
        <v>1</v>
      </c>
      <c r="B17" s="1" t="s">
        <v>2</v>
      </c>
      <c r="C17" s="1">
        <f>'Playing Schedule Div 1-6'!C17</f>
        <v>4</v>
      </c>
      <c r="D17" s="1"/>
      <c r="E17" t="str">
        <f ca="1">+INDEX(Teams!$C$4:$J$15,MATCH($A17,Teams!$B$4:$B$15,0),MATCH($E$1,Teams!$C$3:$J$3,0))</f>
        <v>Ambleside D</v>
      </c>
      <c r="F17" t="s">
        <v>2</v>
      </c>
      <c r="G17" t="str">
        <f ca="1">+INDEX(Teams!$C$4:$J$15,MATCH($C17,Teams!$B$4:$B$15,0),MATCH($E$1,Teams!$C$3:$J$3,0))</f>
        <v>Alvis A</v>
      </c>
    </row>
    <row r="18" spans="1:7">
      <c r="A18" s="1">
        <f>'Playing Schedule Div 1-6'!A18</f>
        <v>7</v>
      </c>
      <c r="B18" s="1" t="s">
        <v>2</v>
      </c>
      <c r="C18" s="1">
        <f>'Playing Schedule Div 1-6'!C18</f>
        <v>2</v>
      </c>
      <c r="D18" s="1"/>
      <c r="E18" t="str">
        <f ca="1">+INDEX(Teams!$C$4:$J$15,MATCH($A18,Teams!$B$4:$B$15,0),MATCH($E$1,Teams!$C$3:$J$3,0))</f>
        <v>Ambleside F</v>
      </c>
      <c r="F18" t="s">
        <v>2</v>
      </c>
      <c r="G18" t="str">
        <f ca="1">+INDEX(Teams!$C$4:$J$15,MATCH($C18,Teams!$B$4:$B$15,0),MATCH($E$1,Teams!$C$3:$J$3,0))</f>
        <v>Ambleside E</v>
      </c>
    </row>
    <row r="19" spans="1:7">
      <c r="A19" s="1">
        <f>'Playing Schedule Div 1-6'!A19</f>
        <v>8</v>
      </c>
      <c r="B19" s="1" t="s">
        <v>2</v>
      </c>
      <c r="C19" s="1">
        <f>'Playing Schedule Div 1-6'!C19</f>
        <v>3</v>
      </c>
      <c r="D19" s="1"/>
      <c r="E19" t="str">
        <f ca="1">+INDEX(Teams!$C$4:$J$15,MATCH($A19,Teams!$B$4:$B$15,0),MATCH($E$1,Teams!$C$3:$J$3,0))</f>
        <v>Kersley A</v>
      </c>
      <c r="F19" t="s">
        <v>2</v>
      </c>
      <c r="G19" t="str">
        <f ca="1">+INDEX(Teams!$C$4:$J$15,MATCH($C19,Teams!$B$4:$B$15,0),MATCH($E$1,Teams!$C$3:$J$3,0))</f>
        <v>Godiva B</v>
      </c>
    </row>
    <row r="20" spans="1:7">
      <c r="A20" s="1">
        <f>'Playing Schedule Div 1-6'!A20</f>
        <v>9</v>
      </c>
      <c r="B20" s="1" t="s">
        <v>2</v>
      </c>
      <c r="C20" s="1">
        <f>'Playing Schedule Div 1-6'!C20</f>
        <v>5</v>
      </c>
      <c r="D20" s="1"/>
      <c r="E20" t="str">
        <f ca="1">+INDEX(Teams!$C$4:$J$15,MATCH($A20,Teams!$B$4:$B$15,0),MATCH($E$1,Teams!$C$3:$J$3,0))</f>
        <v>Stockton C</v>
      </c>
      <c r="F20" t="s">
        <v>2</v>
      </c>
      <c r="G20" t="str">
        <f ca="1">+INDEX(Teams!$C$4:$J$15,MATCH($C20,Teams!$B$4:$B$15,0),MATCH($E$1,Teams!$C$3:$J$3,0))</f>
        <v>Whitnash</v>
      </c>
    </row>
    <row r="21" spans="1:7">
      <c r="A21" s="1">
        <f>'Playing Schedule Div 1-6'!A21</f>
        <v>6</v>
      </c>
      <c r="B21" s="1" t="s">
        <v>2</v>
      </c>
      <c r="C21" s="1">
        <f>'Playing Schedule Div 1-6'!C21</f>
        <v>10</v>
      </c>
      <c r="D21" s="1"/>
      <c r="E21" t="str">
        <f ca="1">+INDEX(Teams!$C$4:$J$15,MATCH($A21,Teams!$B$4:$B$15,0),MATCH($E$1,Teams!$C$3:$J$3,0))</f>
        <v>Synergy C</v>
      </c>
      <c r="F21" t="s">
        <v>2</v>
      </c>
      <c r="G21" t="str">
        <f ca="1">+INDEX(Teams!$C$4:$J$15,MATCH($C21,Teams!$B$4:$B$15,0),MATCH($E$1,Teams!$C$3:$J$3,0))</f>
        <v>Bulkington D</v>
      </c>
    </row>
    <row r="22" spans="1:7">
      <c r="A22" s="1"/>
      <c r="B22" s="1"/>
      <c r="C22" s="1"/>
      <c r="D22" s="1"/>
    </row>
    <row r="23" spans="1:7">
      <c r="A23" s="1" t="s">
        <v>5</v>
      </c>
      <c r="B23" s="1"/>
      <c r="C23" s="1"/>
      <c r="D23" s="1"/>
    </row>
    <row r="24" spans="1:7">
      <c r="A24" s="1">
        <f>'Playing Schedule Div 1-6'!A24</f>
        <v>8</v>
      </c>
      <c r="B24" s="1" t="s">
        <v>2</v>
      </c>
      <c r="C24" s="1">
        <f>'Playing Schedule Div 1-6'!C24</f>
        <v>1</v>
      </c>
      <c r="D24" s="1"/>
      <c r="E24" t="str">
        <f ca="1">+INDEX(Teams!$C$4:$J$15,MATCH($A24,Teams!$B$4:$B$15,0),MATCH($E$1,Teams!$C$3:$J$3,0))</f>
        <v>Kersley A</v>
      </c>
      <c r="F24" t="s">
        <v>2</v>
      </c>
      <c r="G24" t="str">
        <f ca="1">+INDEX(Teams!$C$4:$J$15,MATCH($C24,Teams!$B$4:$B$15,0),MATCH($E$1,Teams!$C$3:$J$3,0))</f>
        <v>Ambleside D</v>
      </c>
    </row>
    <row r="25" spans="1:7">
      <c r="A25" s="1">
        <f>'Playing Schedule Div 1-6'!A25</f>
        <v>2</v>
      </c>
      <c r="B25" s="1" t="s">
        <v>2</v>
      </c>
      <c r="C25" s="1">
        <f>'Playing Schedule Div 1-6'!C25</f>
        <v>9</v>
      </c>
      <c r="D25" s="1"/>
      <c r="E25" t="str">
        <f ca="1">+INDEX(Teams!$C$4:$J$15,MATCH($A25,Teams!$B$4:$B$15,0),MATCH($E$1,Teams!$C$3:$J$3,0))</f>
        <v>Ambleside E</v>
      </c>
      <c r="F25" t="s">
        <v>2</v>
      </c>
      <c r="G25" t="str">
        <f ca="1">+INDEX(Teams!$C$4:$J$15,MATCH($C25,Teams!$B$4:$B$15,0),MATCH($E$1,Teams!$C$3:$J$3,0))</f>
        <v>Stockton C</v>
      </c>
    </row>
    <row r="26" spans="1:7">
      <c r="A26" s="1">
        <f>'Playing Schedule Div 1-6'!A26</f>
        <v>3</v>
      </c>
      <c r="B26" s="1" t="s">
        <v>2</v>
      </c>
      <c r="C26" s="1">
        <f>'Playing Schedule Div 1-6'!C26</f>
        <v>7</v>
      </c>
      <c r="D26" s="1"/>
      <c r="E26" t="str">
        <f ca="1">+INDEX(Teams!$C$4:$J$15,MATCH($A26,Teams!$B$4:$B$15,0),MATCH($E$1,Teams!$C$3:$J$3,0))</f>
        <v>Godiva B</v>
      </c>
      <c r="F26" t="s">
        <v>2</v>
      </c>
      <c r="G26" t="str">
        <f ca="1">+INDEX(Teams!$C$4:$J$15,MATCH($C26,Teams!$B$4:$B$15,0),MATCH($E$1,Teams!$C$3:$J$3,0))</f>
        <v>Ambleside F</v>
      </c>
    </row>
    <row r="27" spans="1:7">
      <c r="A27" s="1">
        <f>'Playing Schedule Div 1-6'!A27</f>
        <v>4</v>
      </c>
      <c r="B27" s="1" t="s">
        <v>2</v>
      </c>
      <c r="C27" s="1">
        <f>'Playing Schedule Div 1-6'!C27</f>
        <v>10</v>
      </c>
      <c r="D27" s="1"/>
      <c r="E27" t="str">
        <f ca="1">+INDEX(Teams!$C$4:$J$15,MATCH($A27,Teams!$B$4:$B$15,0),MATCH($E$1,Teams!$C$3:$J$3,0))</f>
        <v>Alvis A</v>
      </c>
      <c r="F27" t="s">
        <v>2</v>
      </c>
      <c r="G27" t="str">
        <f ca="1">+INDEX(Teams!$C$4:$J$15,MATCH($C27,Teams!$B$4:$B$15,0),MATCH($E$1,Teams!$C$3:$J$3,0))</f>
        <v>Bulkington D</v>
      </c>
    </row>
    <row r="28" spans="1:7">
      <c r="A28" s="1">
        <f>'Playing Schedule Div 1-6'!A28</f>
        <v>5</v>
      </c>
      <c r="B28" s="1" t="s">
        <v>2</v>
      </c>
      <c r="C28" s="1">
        <f>'Playing Schedule Div 1-6'!C28</f>
        <v>6</v>
      </c>
      <c r="D28" s="1"/>
      <c r="E28" t="str">
        <f ca="1">+INDEX(Teams!$C$4:$J$15,MATCH($A28,Teams!$B$4:$B$15,0),MATCH($E$1,Teams!$C$3:$J$3,0))</f>
        <v>Whitnash</v>
      </c>
      <c r="F28" t="s">
        <v>2</v>
      </c>
      <c r="G28" t="str">
        <f ca="1">+INDEX(Teams!$C$4:$J$15,MATCH($C28,Teams!$B$4:$B$15,0),MATCH($E$1,Teams!$C$3:$J$3,0))</f>
        <v>Synergy C</v>
      </c>
    </row>
    <row r="29" spans="1:7">
      <c r="A29" s="1"/>
      <c r="B29" s="1"/>
      <c r="C29" s="1"/>
      <c r="D29" s="1"/>
    </row>
    <row r="30" spans="1:7">
      <c r="A30" s="1" t="s">
        <v>6</v>
      </c>
      <c r="B30" s="1"/>
      <c r="C30" s="1"/>
      <c r="D30" s="1"/>
    </row>
    <row r="31" spans="1:7">
      <c r="A31" s="1">
        <f>'Playing Schedule Div 1-6'!A31</f>
        <v>5</v>
      </c>
      <c r="B31" s="1" t="s">
        <v>2</v>
      </c>
      <c r="C31" s="1">
        <f>'Playing Schedule Div 1-6'!C31</f>
        <v>1</v>
      </c>
      <c r="D31" s="1"/>
      <c r="E31" t="str">
        <f ca="1">+INDEX(Teams!$C$4:$J$15,MATCH($A31,Teams!$B$4:$B$15,0),MATCH($E$1,Teams!$C$3:$J$3,0))</f>
        <v>Whitnash</v>
      </c>
      <c r="F31" t="s">
        <v>2</v>
      </c>
      <c r="G31" t="str">
        <f ca="1">+INDEX(Teams!$C$4:$J$15,MATCH($C31,Teams!$B$4:$B$15,0),MATCH($E$1,Teams!$C$3:$J$3,0))</f>
        <v>Ambleside D</v>
      </c>
    </row>
    <row r="32" spans="1:7">
      <c r="A32" s="1">
        <f>'Playing Schedule Div 1-6'!A32</f>
        <v>2</v>
      </c>
      <c r="B32" s="1" t="s">
        <v>2</v>
      </c>
      <c r="C32" s="1">
        <f>'Playing Schedule Div 1-6'!C32</f>
        <v>8</v>
      </c>
      <c r="D32" s="1"/>
      <c r="E32" t="str">
        <f ca="1">+INDEX(Teams!$C$4:$J$15,MATCH($A32,Teams!$B$4:$B$15,0),MATCH($E$1,Teams!$C$3:$J$3,0))</f>
        <v>Ambleside E</v>
      </c>
      <c r="F32" t="s">
        <v>2</v>
      </c>
      <c r="G32" t="str">
        <f ca="1">+INDEX(Teams!$C$4:$J$15,MATCH($C32,Teams!$B$4:$B$15,0),MATCH($E$1,Teams!$C$3:$J$3,0))</f>
        <v>Kersley A</v>
      </c>
    </row>
    <row r="33" spans="1:10">
      <c r="A33" s="1">
        <f>'Playing Schedule Div 1-6'!A33</f>
        <v>10</v>
      </c>
      <c r="B33" s="1" t="s">
        <v>2</v>
      </c>
      <c r="C33" s="1">
        <f>'Playing Schedule Div 1-6'!C33</f>
        <v>3</v>
      </c>
      <c r="D33" s="1"/>
      <c r="E33" t="str">
        <f ca="1">+INDEX(Teams!$C$4:$J$15,MATCH($A33,Teams!$B$4:$B$15,0),MATCH($E$1,Teams!$C$3:$J$3,0))</f>
        <v>Bulkington D</v>
      </c>
      <c r="F33" t="s">
        <v>2</v>
      </c>
      <c r="G33" t="str">
        <f ca="1">+INDEX(Teams!$C$4:$J$15,MATCH($C33,Teams!$B$4:$B$15,0),MATCH($E$1,Teams!$C$3:$J$3,0))</f>
        <v>Godiva B</v>
      </c>
    </row>
    <row r="34" spans="1:10">
      <c r="A34" s="1">
        <f>'Playing Schedule Div 1-6'!A34</f>
        <v>6</v>
      </c>
      <c r="B34" s="1" t="s">
        <v>2</v>
      </c>
      <c r="C34" s="1">
        <f>'Playing Schedule Div 1-6'!C34</f>
        <v>4</v>
      </c>
      <c r="D34" s="1"/>
      <c r="E34" t="str">
        <f ca="1">+INDEX(Teams!$C$4:$J$15,MATCH($A34,Teams!$B$4:$B$15,0),MATCH($E$1,Teams!$C$3:$J$3,0))</f>
        <v>Synergy C</v>
      </c>
      <c r="F34" t="s">
        <v>2</v>
      </c>
      <c r="G34" t="str">
        <f ca="1">+INDEX(Teams!$C$4:$J$15,MATCH($C34,Teams!$B$4:$B$15,0),MATCH($E$1,Teams!$C$3:$J$3,0))</f>
        <v>Alvis A</v>
      </c>
    </row>
    <row r="35" spans="1:10">
      <c r="A35" s="1">
        <f>'Playing Schedule Div 1-6'!A35</f>
        <v>9</v>
      </c>
      <c r="B35" s="1" t="s">
        <v>2</v>
      </c>
      <c r="C35" s="1">
        <f>'Playing Schedule Div 1-6'!C35</f>
        <v>7</v>
      </c>
      <c r="D35" s="1"/>
      <c r="E35" t="str">
        <f ca="1">+INDEX(Teams!$C$4:$J$15,MATCH($A35,Teams!$B$4:$B$15,0),MATCH($E$1,Teams!$C$3:$J$3,0))</f>
        <v>Stockton C</v>
      </c>
      <c r="F35" t="s">
        <v>2</v>
      </c>
      <c r="G35" t="str">
        <f ca="1">+INDEX(Teams!$C$4:$J$15,MATCH($C35,Teams!$B$4:$B$15,0),MATCH($E$1,Teams!$C$3:$J$3,0))</f>
        <v>Ambleside F</v>
      </c>
    </row>
    <row r="36" spans="1:10">
      <c r="A36" s="1"/>
      <c r="B36" s="1"/>
      <c r="C36" s="1"/>
      <c r="D36" s="1"/>
    </row>
    <row r="37" spans="1:10">
      <c r="A37" s="1" t="s">
        <v>120</v>
      </c>
      <c r="B37" s="1"/>
      <c r="C37" s="1"/>
      <c r="D37" s="1"/>
    </row>
    <row r="38" spans="1:10">
      <c r="A38" s="1">
        <f>'Playing Schedule Div 1-6'!A38</f>
        <v>1</v>
      </c>
      <c r="B38" s="1" t="s">
        <v>2</v>
      </c>
      <c r="C38" s="1">
        <f>'Playing Schedule Div 1-6'!C38</f>
        <v>6</v>
      </c>
      <c r="D38" s="1"/>
      <c r="E38" t="str">
        <f ca="1">+INDEX(Teams!$C$4:$J$15,MATCH($A38,Teams!$B$4:$B$15,0),MATCH($E$1,Teams!$C$3:$J$3,0))</f>
        <v>Ambleside D</v>
      </c>
      <c r="F38" t="s">
        <v>2</v>
      </c>
      <c r="G38" t="str">
        <f ca="1">+INDEX(Teams!$C$4:$J$15,MATCH($C38,Teams!$B$4:$B$15,0),MATCH($E$1,Teams!$C$3:$J$3,0))</f>
        <v>Synergy C</v>
      </c>
    </row>
    <row r="39" spans="1:10">
      <c r="A39" s="1">
        <f>'Playing Schedule Div 1-6'!A39</f>
        <v>3</v>
      </c>
      <c r="B39" s="1" t="s">
        <v>2</v>
      </c>
      <c r="C39" s="1">
        <f>'Playing Schedule Div 1-6'!C39</f>
        <v>2</v>
      </c>
      <c r="D39" s="1"/>
      <c r="E39" t="str">
        <f ca="1">+INDEX(Teams!$C$4:$J$15,MATCH($A39,Teams!$B$4:$B$15,0),MATCH($E$1,Teams!$C$3:$J$3,0))</f>
        <v>Godiva B</v>
      </c>
      <c r="F39" t="s">
        <v>2</v>
      </c>
      <c r="G39" t="str">
        <f ca="1">+INDEX(Teams!$C$4:$J$15,MATCH($C39,Teams!$B$4:$B$15,0),MATCH($E$1,Teams!$C$3:$J$3,0))</f>
        <v>Ambleside E</v>
      </c>
    </row>
    <row r="40" spans="1:10">
      <c r="A40" s="1">
        <f>'Playing Schedule Div 1-6'!A40</f>
        <v>4</v>
      </c>
      <c r="B40" s="1" t="s">
        <v>2</v>
      </c>
      <c r="C40" s="1">
        <f>'Playing Schedule Div 1-6'!C40</f>
        <v>9</v>
      </c>
      <c r="D40" s="1"/>
      <c r="E40" t="str">
        <f ca="1">+INDEX(Teams!$C$4:$J$15,MATCH($A40,Teams!$B$4:$B$15,0),MATCH($E$1,Teams!$C$3:$J$3,0))</f>
        <v>Alvis A</v>
      </c>
      <c r="F40" t="s">
        <v>2</v>
      </c>
      <c r="G40" t="str">
        <f ca="1">+INDEX(Teams!$C$4:$J$15,MATCH($C40,Teams!$B$4:$B$15,0),MATCH($E$1,Teams!$C$3:$J$3,0))</f>
        <v>Stockton C</v>
      </c>
    </row>
    <row r="41" spans="1:10">
      <c r="A41" s="1">
        <f>'Playing Schedule Div 1-6'!A41</f>
        <v>10</v>
      </c>
      <c r="B41" s="1" t="s">
        <v>2</v>
      </c>
      <c r="C41" s="1">
        <f>'Playing Schedule Div 1-6'!C41</f>
        <v>5</v>
      </c>
      <c r="D41" s="1"/>
      <c r="E41" t="str">
        <f ca="1">+INDEX(Teams!$C$4:$J$15,MATCH($A41,Teams!$B$4:$B$15,0),MATCH($E$1,Teams!$C$3:$J$3,0))</f>
        <v>Bulkington D</v>
      </c>
      <c r="F41" t="s">
        <v>2</v>
      </c>
      <c r="G41" t="str">
        <f ca="1">+INDEX(Teams!$C$4:$J$15,MATCH($C41,Teams!$B$4:$B$15,0),MATCH($E$1,Teams!$C$3:$J$3,0))</f>
        <v>Whitnash</v>
      </c>
    </row>
    <row r="42" spans="1:10">
      <c r="A42" s="1">
        <f>'Playing Schedule Div 1-6'!A42</f>
        <v>7</v>
      </c>
      <c r="B42" s="1" t="s">
        <v>2</v>
      </c>
      <c r="C42" s="1">
        <f>'Playing Schedule Div 1-6'!C42</f>
        <v>8</v>
      </c>
      <c r="D42" s="1"/>
      <c r="E42" t="str">
        <f ca="1">+INDEX(Teams!$C$4:$J$15,MATCH($A42,Teams!$B$4:$B$15,0),MATCH($E$1,Teams!$C$3:$J$3,0))</f>
        <v>Ambleside F</v>
      </c>
      <c r="F42" t="s">
        <v>2</v>
      </c>
      <c r="G42" t="str">
        <f ca="1">+INDEX(Teams!$C$4:$J$15,MATCH($C42,Teams!$B$4:$B$15,0),MATCH($E$1,Teams!$C$3:$J$3,0))</f>
        <v>Kersley A</v>
      </c>
    </row>
    <row r="43" spans="1:10">
      <c r="A43" s="1"/>
      <c r="B43" s="1"/>
      <c r="C43" s="1"/>
      <c r="D43" s="1"/>
    </row>
    <row r="44" spans="1:10">
      <c r="A44" s="1" t="s">
        <v>8</v>
      </c>
      <c r="B44" s="1"/>
      <c r="C44" s="1"/>
      <c r="D44" s="1"/>
    </row>
    <row r="45" spans="1:10" ht="15">
      <c r="A45" s="1">
        <f>'Playing Schedule Div 1-6'!A45</f>
        <v>3</v>
      </c>
      <c r="B45" s="1" t="s">
        <v>2</v>
      </c>
      <c r="C45" s="1">
        <f>'Playing Schedule Div 1-6'!C45</f>
        <v>1</v>
      </c>
      <c r="D45" s="1"/>
      <c r="E45" t="str">
        <f ca="1">+INDEX(Teams!$C$4:$J$15,MATCH($A45,Teams!$B$4:$B$15,0),MATCH($E$1,Teams!$C$3:$J$3,0))</f>
        <v>Godiva B</v>
      </c>
      <c r="F45" t="s">
        <v>2</v>
      </c>
      <c r="G45" t="str">
        <f ca="1">+INDEX(Teams!$C$4:$J$15,MATCH($C45,Teams!$B$4:$B$15,0),MATCH($E$1,Teams!$C$3:$J$3,0))</f>
        <v>Ambleside D</v>
      </c>
      <c r="J45" s="2"/>
    </row>
    <row r="46" spans="1:10">
      <c r="A46" s="1">
        <f>'Playing Schedule Div 1-6'!A46</f>
        <v>2</v>
      </c>
      <c r="B46" s="1" t="s">
        <v>2</v>
      </c>
      <c r="C46" s="1">
        <f>'Playing Schedule Div 1-6'!C46</f>
        <v>4</v>
      </c>
      <c r="D46" s="1"/>
      <c r="E46" t="str">
        <f ca="1">+INDEX(Teams!$C$4:$J$15,MATCH($A46,Teams!$B$4:$B$15,0),MATCH($E$1,Teams!$C$3:$J$3,0))</f>
        <v>Ambleside E</v>
      </c>
      <c r="F46" t="s">
        <v>2</v>
      </c>
      <c r="G46" t="str">
        <f ca="1">+INDEX(Teams!$C$4:$J$15,MATCH($C46,Teams!$B$4:$B$15,0),MATCH($E$1,Teams!$C$3:$J$3,0))</f>
        <v>Alvis A</v>
      </c>
    </row>
    <row r="47" spans="1:10">
      <c r="A47" s="1">
        <f>'Playing Schedule Div 1-6'!A47</f>
        <v>5</v>
      </c>
      <c r="B47" s="1" t="s">
        <v>2</v>
      </c>
      <c r="C47" s="1">
        <f>'Playing Schedule Div 1-6'!C47</f>
        <v>7</v>
      </c>
      <c r="D47" s="1"/>
      <c r="E47" t="str">
        <f ca="1">+INDEX(Teams!$C$4:$J$15,MATCH($A47,Teams!$B$4:$B$15,0),MATCH($E$1,Teams!$C$3:$J$3,0))</f>
        <v>Whitnash</v>
      </c>
      <c r="F47" t="s">
        <v>2</v>
      </c>
      <c r="G47" t="str">
        <f ca="1">+INDEX(Teams!$C$4:$J$15,MATCH($C47,Teams!$B$4:$B$15,0),MATCH($E$1,Teams!$C$3:$J$3,0))</f>
        <v>Ambleside F</v>
      </c>
    </row>
    <row r="48" spans="1:10">
      <c r="A48" s="1">
        <f>'Playing Schedule Div 1-6'!A48</f>
        <v>8</v>
      </c>
      <c r="B48" s="1" t="s">
        <v>2</v>
      </c>
      <c r="C48" s="1">
        <f>'Playing Schedule Div 1-6'!C48</f>
        <v>6</v>
      </c>
      <c r="D48" s="1"/>
      <c r="E48" t="str">
        <f ca="1">+INDEX(Teams!$C$4:$J$15,MATCH($A48,Teams!$B$4:$B$15,0),MATCH($E$1,Teams!$C$3:$J$3,0))</f>
        <v>Kersley A</v>
      </c>
      <c r="F48" t="s">
        <v>2</v>
      </c>
      <c r="G48" t="str">
        <f ca="1">+INDEX(Teams!$C$4:$J$15,MATCH($C48,Teams!$B$4:$B$15,0),MATCH($E$1,Teams!$C$3:$J$3,0))</f>
        <v>Synergy C</v>
      </c>
    </row>
    <row r="49" spans="1:7">
      <c r="A49" s="1">
        <f>'Playing Schedule Div 1-6'!A49</f>
        <v>9</v>
      </c>
      <c r="B49" s="1" t="s">
        <v>2</v>
      </c>
      <c r="C49" s="1">
        <f>'Playing Schedule Div 1-6'!C49</f>
        <v>10</v>
      </c>
      <c r="D49" s="1"/>
      <c r="E49" t="str">
        <f ca="1">+INDEX(Teams!$C$4:$J$15,MATCH($A49,Teams!$B$4:$B$15,0),MATCH($E$1,Teams!$C$3:$J$3,0))</f>
        <v>Stockton C</v>
      </c>
      <c r="F49" t="s">
        <v>2</v>
      </c>
      <c r="G49" t="str">
        <f ca="1">+INDEX(Teams!$C$4:$J$15,MATCH($C49,Teams!$B$4:$B$15,0),MATCH($E$1,Teams!$C$3:$J$3,0))</f>
        <v>Bulkington D</v>
      </c>
    </row>
    <row r="50" spans="1:7">
      <c r="A50" s="1"/>
      <c r="B50" s="1"/>
      <c r="C50" s="1"/>
      <c r="D50" s="1"/>
    </row>
    <row r="51" spans="1:7">
      <c r="A51" s="1" t="s">
        <v>9</v>
      </c>
      <c r="B51" s="1"/>
      <c r="C51" s="1"/>
      <c r="D51" s="1"/>
    </row>
    <row r="52" spans="1:7">
      <c r="A52" s="1">
        <f>'Playing Schedule Div 1-6'!A52</f>
        <v>1</v>
      </c>
      <c r="B52" s="1" t="s">
        <v>2</v>
      </c>
      <c r="C52" s="1">
        <f>'Playing Schedule Div 1-6'!C52</f>
        <v>9</v>
      </c>
      <c r="D52" s="3"/>
      <c r="E52" t="str">
        <f ca="1">+INDEX(Teams!$C$4:$J$15,MATCH($A52,Teams!$B$4:$B$15,0),MATCH($E$1,Teams!$C$3:$J$3,0))</f>
        <v>Ambleside D</v>
      </c>
      <c r="F52" t="s">
        <v>2</v>
      </c>
      <c r="G52" t="str">
        <f ca="1">+INDEX(Teams!$C$4:$J$15,MATCH($C52,Teams!$B$4:$B$15,0),MATCH($E$1,Teams!$C$3:$J$3,0))</f>
        <v>Stockton C</v>
      </c>
    </row>
    <row r="53" spans="1:7">
      <c r="A53" s="1">
        <f>'Playing Schedule Div 1-6'!A53</f>
        <v>10</v>
      </c>
      <c r="B53" s="1" t="s">
        <v>2</v>
      </c>
      <c r="C53" s="1">
        <f>'Playing Schedule Div 1-6'!C53</f>
        <v>2</v>
      </c>
      <c r="D53" s="3"/>
      <c r="E53" t="str">
        <f ca="1">+INDEX(Teams!$C$4:$J$15,MATCH($A53,Teams!$B$4:$B$15,0),MATCH($E$1,Teams!$C$3:$J$3,0))</f>
        <v>Bulkington D</v>
      </c>
      <c r="F53" t="s">
        <v>2</v>
      </c>
      <c r="G53" t="str">
        <f ca="1">+INDEX(Teams!$C$4:$J$15,MATCH($C53,Teams!$B$4:$B$15,0),MATCH($E$1,Teams!$C$3:$J$3,0))</f>
        <v>Ambleside E</v>
      </c>
    </row>
    <row r="54" spans="1:7">
      <c r="A54" s="1">
        <f>'Playing Schedule Div 1-6'!A54</f>
        <v>4</v>
      </c>
      <c r="B54" s="1" t="s">
        <v>2</v>
      </c>
      <c r="C54" s="1">
        <f>'Playing Schedule Div 1-6'!C54</f>
        <v>3</v>
      </c>
      <c r="D54" s="3"/>
      <c r="E54" t="str">
        <f ca="1">+INDEX(Teams!$C$4:$J$15,MATCH($A54,Teams!$B$4:$B$15,0),MATCH($E$1,Teams!$C$3:$J$3,0))</f>
        <v>Alvis A</v>
      </c>
      <c r="F54" t="s">
        <v>2</v>
      </c>
      <c r="G54" t="str">
        <f ca="1">+INDEX(Teams!$C$4:$J$15,MATCH($C54,Teams!$B$4:$B$15,0),MATCH($E$1,Teams!$C$3:$J$3,0))</f>
        <v>Godiva B</v>
      </c>
    </row>
    <row r="55" spans="1:7">
      <c r="A55" s="1">
        <f>'Playing Schedule Div 1-6'!A55</f>
        <v>5</v>
      </c>
      <c r="B55" s="1" t="s">
        <v>2</v>
      </c>
      <c r="C55" s="1">
        <f>'Playing Schedule Div 1-6'!C55</f>
        <v>8</v>
      </c>
      <c r="D55" s="3"/>
      <c r="E55" t="str">
        <f ca="1">+INDEX(Teams!$C$4:$J$15,MATCH($A55,Teams!$B$4:$B$15,0),MATCH($E$1,Teams!$C$3:$J$3,0))</f>
        <v>Whitnash</v>
      </c>
      <c r="F55" t="s">
        <v>2</v>
      </c>
      <c r="G55" t="str">
        <f ca="1">+INDEX(Teams!$C$4:$J$15,MATCH($C55,Teams!$B$4:$B$15,0),MATCH($E$1,Teams!$C$3:$J$3,0))</f>
        <v>Kersley A</v>
      </c>
    </row>
    <row r="56" spans="1:7">
      <c r="A56" s="1">
        <f>'Playing Schedule Div 1-6'!A56</f>
        <v>6</v>
      </c>
      <c r="B56" s="1" t="s">
        <v>2</v>
      </c>
      <c r="C56" s="1">
        <f>'Playing Schedule Div 1-6'!C56</f>
        <v>7</v>
      </c>
      <c r="D56" s="3"/>
      <c r="E56" t="str">
        <f ca="1">+INDEX(Teams!$C$4:$J$15,MATCH($A56,Teams!$B$4:$B$15,0),MATCH($E$1,Teams!$C$3:$J$3,0))</f>
        <v>Synergy C</v>
      </c>
      <c r="F56" t="s">
        <v>2</v>
      </c>
      <c r="G56" t="str">
        <f ca="1">+INDEX(Teams!$C$4:$J$15,MATCH($C56,Teams!$B$4:$B$15,0),MATCH($E$1,Teams!$C$3:$J$3,0))</f>
        <v>Ambleside F</v>
      </c>
    </row>
    <row r="57" spans="1:7">
      <c r="A57" s="3"/>
      <c r="B57" s="3"/>
      <c r="C57" s="3"/>
      <c r="D57" s="3"/>
    </row>
    <row r="58" spans="1:7">
      <c r="A58" s="3" t="s">
        <v>10</v>
      </c>
      <c r="B58" s="3"/>
      <c r="C58" s="3"/>
      <c r="D58" s="3"/>
    </row>
    <row r="59" spans="1:7">
      <c r="A59" s="1">
        <f>'Playing Schedule Div 1-6'!A59</f>
        <v>10</v>
      </c>
      <c r="B59" s="1" t="s">
        <v>2</v>
      </c>
      <c r="C59" s="1">
        <f>'Playing Schedule Div 1-6'!C59</f>
        <v>1</v>
      </c>
      <c r="D59" s="3"/>
      <c r="E59" t="str">
        <f ca="1">+INDEX(Teams!$C$4:$J$15,MATCH($A59,Teams!$B$4:$B$15,0),MATCH($E$1,Teams!$C$3:$J$3,0))</f>
        <v>Bulkington D</v>
      </c>
      <c r="F59" t="s">
        <v>2</v>
      </c>
      <c r="G59" t="str">
        <f ca="1">+INDEX(Teams!$C$4:$J$15,MATCH($C59,Teams!$B$4:$B$15,0),MATCH($E$1,Teams!$C$3:$J$3,0))</f>
        <v>Ambleside D</v>
      </c>
    </row>
    <row r="60" spans="1:7">
      <c r="A60" s="1">
        <f>'Playing Schedule Div 1-6'!A60</f>
        <v>2</v>
      </c>
      <c r="B60" s="1" t="s">
        <v>2</v>
      </c>
      <c r="C60" s="1">
        <f>'Playing Schedule Div 1-6'!C60</f>
        <v>5</v>
      </c>
      <c r="D60" s="3"/>
      <c r="E60" t="str">
        <f ca="1">+INDEX(Teams!$C$4:$J$15,MATCH($A60,Teams!$B$4:$B$15,0),MATCH($E$1,Teams!$C$3:$J$3,0))</f>
        <v>Ambleside E</v>
      </c>
      <c r="F60" t="s">
        <v>2</v>
      </c>
      <c r="G60" t="str">
        <f ca="1">+INDEX(Teams!$C$4:$J$15,MATCH($C60,Teams!$B$4:$B$15,0),MATCH($E$1,Teams!$C$3:$J$3,0))</f>
        <v>Whitnash</v>
      </c>
    </row>
    <row r="61" spans="1:7">
      <c r="A61" s="1">
        <f>'Playing Schedule Div 1-6'!A61</f>
        <v>3</v>
      </c>
      <c r="B61" s="1" t="s">
        <v>2</v>
      </c>
      <c r="C61" s="1">
        <f>'Playing Schedule Div 1-6'!C61</f>
        <v>6</v>
      </c>
      <c r="D61" s="3"/>
      <c r="E61" t="str">
        <f ca="1">+INDEX(Teams!$C$4:$J$15,MATCH($A61,Teams!$B$4:$B$15,0),MATCH($E$1,Teams!$C$3:$J$3,0))</f>
        <v>Godiva B</v>
      </c>
      <c r="F61" t="s">
        <v>2</v>
      </c>
      <c r="G61" t="str">
        <f ca="1">+INDEX(Teams!$C$4:$J$15,MATCH($C61,Teams!$B$4:$B$15,0),MATCH($E$1,Teams!$C$3:$J$3,0))</f>
        <v>Synergy C</v>
      </c>
    </row>
    <row r="62" spans="1:7">
      <c r="A62" s="1">
        <f>'Playing Schedule Div 1-6'!A62</f>
        <v>7</v>
      </c>
      <c r="B62" s="1" t="s">
        <v>2</v>
      </c>
      <c r="C62" s="1">
        <f>'Playing Schedule Div 1-6'!C62</f>
        <v>4</v>
      </c>
      <c r="D62" s="3"/>
      <c r="E62" t="str">
        <f ca="1">+INDEX(Teams!$C$4:$J$15,MATCH($A62,Teams!$B$4:$B$15,0),MATCH($E$1,Teams!$C$3:$J$3,0))</f>
        <v>Ambleside F</v>
      </c>
      <c r="F62" t="s">
        <v>2</v>
      </c>
      <c r="G62" t="str">
        <f ca="1">+INDEX(Teams!$C$4:$J$15,MATCH($C62,Teams!$B$4:$B$15,0),MATCH($E$1,Teams!$C$3:$J$3,0))</f>
        <v>Alvis A</v>
      </c>
    </row>
    <row r="63" spans="1:7">
      <c r="A63" s="1">
        <f>'Playing Schedule Div 1-6'!A63</f>
        <v>9</v>
      </c>
      <c r="B63" s="1" t="s">
        <v>2</v>
      </c>
      <c r="C63" s="1">
        <f>'Playing Schedule Div 1-6'!C63</f>
        <v>8</v>
      </c>
      <c r="D63" s="3"/>
      <c r="E63" t="str">
        <f ca="1">+INDEX(Teams!$C$4:$J$15,MATCH($A63,Teams!$B$4:$B$15,0),MATCH($E$1,Teams!$C$3:$J$3,0))</f>
        <v>Stockton C</v>
      </c>
      <c r="F63" t="s">
        <v>2</v>
      </c>
      <c r="G63" t="str">
        <f ca="1">+INDEX(Teams!$C$4:$J$15,MATCH($C63,Teams!$B$4:$B$15,0),MATCH($E$1,Teams!$C$3:$J$3,0))</f>
        <v>Kersley A</v>
      </c>
    </row>
    <row r="64" spans="1:7">
      <c r="A64" s="3"/>
      <c r="B64" s="3"/>
      <c r="C64" s="3"/>
      <c r="D64" s="3"/>
    </row>
    <row r="65" spans="1:7">
      <c r="A65" s="1" t="s">
        <v>11</v>
      </c>
      <c r="B65" s="1"/>
      <c r="C65" s="1"/>
      <c r="D65" s="1"/>
    </row>
    <row r="66" spans="1:7">
      <c r="A66" s="1">
        <f>'Playing Schedule Div 1-6'!A66</f>
        <v>1</v>
      </c>
      <c r="B66" s="1" t="s">
        <v>2</v>
      </c>
      <c r="C66" s="1">
        <f>'Playing Schedule Div 1-6'!C66</f>
        <v>7</v>
      </c>
      <c r="D66" s="1"/>
      <c r="E66" t="str">
        <f ca="1">+INDEX(Teams!$C$4:$J$15,MATCH($A66,Teams!$B$4:$B$15,0),MATCH($E$1,Teams!$C$3:$J$3,0))</f>
        <v>Ambleside D</v>
      </c>
      <c r="F66" t="s">
        <v>2</v>
      </c>
      <c r="G66" t="str">
        <f ca="1">+INDEX(Teams!$C$4:$J$15,MATCH($C66,Teams!$B$4:$B$15,0),MATCH($E$1,Teams!$C$3:$J$3,0))</f>
        <v>Ambleside F</v>
      </c>
    </row>
    <row r="67" spans="1:7">
      <c r="A67" s="1">
        <f>'Playing Schedule Div 1-6'!A67</f>
        <v>6</v>
      </c>
      <c r="B67" s="1" t="s">
        <v>2</v>
      </c>
      <c r="C67" s="1">
        <f>'Playing Schedule Div 1-6'!C67</f>
        <v>2</v>
      </c>
      <c r="D67" s="1"/>
      <c r="E67" t="str">
        <f ca="1">+INDEX(Teams!$C$4:$J$15,MATCH($A67,Teams!$B$4:$B$15,0),MATCH($E$1,Teams!$C$3:$J$3,0))</f>
        <v>Synergy C</v>
      </c>
      <c r="F67" t="s">
        <v>2</v>
      </c>
      <c r="G67" t="str">
        <f ca="1">+INDEX(Teams!$C$4:$J$15,MATCH($C67,Teams!$B$4:$B$15,0),MATCH($E$1,Teams!$C$3:$J$3,0))</f>
        <v>Ambleside E</v>
      </c>
    </row>
    <row r="68" spans="1:7">
      <c r="A68" s="1">
        <f>'Playing Schedule Div 1-6'!A68</f>
        <v>9</v>
      </c>
      <c r="B68" s="1" t="s">
        <v>2</v>
      </c>
      <c r="C68" s="1">
        <f>'Playing Schedule Div 1-6'!C68</f>
        <v>3</v>
      </c>
      <c r="D68" s="1"/>
      <c r="E68" t="str">
        <f ca="1">+INDEX(Teams!$C$4:$J$15,MATCH($A68,Teams!$B$4:$B$15,0),MATCH($E$1,Teams!$C$3:$J$3,0))</f>
        <v>Stockton C</v>
      </c>
      <c r="F68" t="s">
        <v>2</v>
      </c>
      <c r="G68" t="str">
        <f ca="1">+INDEX(Teams!$C$4:$J$15,MATCH($C68,Teams!$B$4:$B$15,0),MATCH($E$1,Teams!$C$3:$J$3,0))</f>
        <v>Godiva B</v>
      </c>
    </row>
    <row r="69" spans="1:7">
      <c r="A69" s="1">
        <f>'Playing Schedule Div 1-6'!A69</f>
        <v>5</v>
      </c>
      <c r="B69" s="1" t="s">
        <v>2</v>
      </c>
      <c r="C69" s="1">
        <f>'Playing Schedule Div 1-6'!C69</f>
        <v>4</v>
      </c>
      <c r="D69" s="1"/>
      <c r="E69" t="str">
        <f ca="1">+INDEX(Teams!$C$4:$J$15,MATCH($A69,Teams!$B$4:$B$15,0),MATCH($E$1,Teams!$C$3:$J$3,0))</f>
        <v>Whitnash</v>
      </c>
      <c r="F69" t="s">
        <v>2</v>
      </c>
      <c r="G69" t="str">
        <f ca="1">+INDEX(Teams!$C$4:$J$15,MATCH($C69,Teams!$B$4:$B$15,0),MATCH($E$1,Teams!$C$3:$J$3,0))</f>
        <v>Alvis A</v>
      </c>
    </row>
    <row r="70" spans="1:7">
      <c r="A70" s="1">
        <f>'Playing Schedule Div 1-6'!A70</f>
        <v>10</v>
      </c>
      <c r="B70" s="1" t="s">
        <v>2</v>
      </c>
      <c r="C70" s="1">
        <f>'Playing Schedule Div 1-6'!C70</f>
        <v>8</v>
      </c>
      <c r="D70" s="1"/>
      <c r="E70" t="str">
        <f ca="1">+INDEX(Teams!$C$4:$J$15,MATCH($A70,Teams!$B$4:$B$15,0),MATCH($E$1,Teams!$C$3:$J$3,0))</f>
        <v>Bulkington D</v>
      </c>
      <c r="F70" t="s">
        <v>2</v>
      </c>
      <c r="G70" t="str">
        <f ca="1">+INDEX(Teams!$C$4:$J$15,MATCH($C70,Teams!$B$4:$B$15,0),MATCH($E$1,Teams!$C$3:$J$3,0))</f>
        <v>Kersley A</v>
      </c>
    </row>
    <row r="71" spans="1:7">
      <c r="A71" s="1"/>
      <c r="B71" s="1"/>
      <c r="C71" s="1"/>
      <c r="D71" s="1"/>
    </row>
    <row r="72" spans="1:7">
      <c r="A72" s="1" t="s">
        <v>12</v>
      </c>
      <c r="B72" s="1"/>
      <c r="C72" s="1"/>
      <c r="D72" s="1"/>
    </row>
    <row r="73" spans="1:7">
      <c r="A73" s="1">
        <f>'Playing Schedule Div 1-6'!A122</f>
        <v>1</v>
      </c>
      <c r="B73" s="1" t="s">
        <v>2</v>
      </c>
      <c r="C73" s="1">
        <f>'Playing Schedule Div 1-6'!C122</f>
        <v>10</v>
      </c>
      <c r="D73" s="1"/>
      <c r="E73" t="str">
        <f ca="1">+INDEX(Teams!$C$4:$J$15,MATCH($A73,Teams!$B$4:$B$15,0),MATCH($E$1,Teams!$C$3:$J$3,0))</f>
        <v>Ambleside D</v>
      </c>
      <c r="F73" t="s">
        <v>2</v>
      </c>
      <c r="G73" t="str">
        <f ca="1">+INDEX(Teams!$C$4:$J$15,MATCH($C73,Teams!$B$4:$B$15,0),MATCH($E$1,Teams!$C$3:$J$3,0))</f>
        <v>Bulkington D</v>
      </c>
    </row>
    <row r="74" spans="1:7">
      <c r="A74" s="1">
        <f>'Playing Schedule Div 1-6'!A123</f>
        <v>5</v>
      </c>
      <c r="B74" s="1" t="s">
        <v>2</v>
      </c>
      <c r="C74" s="1">
        <f>'Playing Schedule Div 1-6'!C123</f>
        <v>2</v>
      </c>
      <c r="D74" s="1"/>
      <c r="E74" t="str">
        <f ca="1">+INDEX(Teams!$C$4:$J$15,MATCH($A74,Teams!$B$4:$B$15,0),MATCH($E$1,Teams!$C$3:$J$3,0))</f>
        <v>Whitnash</v>
      </c>
      <c r="F74" t="s">
        <v>2</v>
      </c>
      <c r="G74" t="str">
        <f ca="1">+INDEX(Teams!$C$4:$J$15,MATCH($C74,Teams!$B$4:$B$15,0),MATCH($E$1,Teams!$C$3:$J$3,0))</f>
        <v>Ambleside E</v>
      </c>
    </row>
    <row r="75" spans="1:7">
      <c r="A75" s="1">
        <f>'Playing Schedule Div 1-6'!A124</f>
        <v>6</v>
      </c>
      <c r="B75" s="1" t="s">
        <v>2</v>
      </c>
      <c r="C75" s="1">
        <f>'Playing Schedule Div 1-6'!C124</f>
        <v>3</v>
      </c>
      <c r="D75" s="1"/>
      <c r="E75" t="str">
        <f ca="1">+INDEX(Teams!$C$4:$J$15,MATCH($A75,Teams!$B$4:$B$15,0),MATCH($E$1,Teams!$C$3:$J$3,0))</f>
        <v>Synergy C</v>
      </c>
      <c r="F75" t="s">
        <v>2</v>
      </c>
      <c r="G75" t="str">
        <f ca="1">+INDEX(Teams!$C$4:$J$15,MATCH($C75,Teams!$B$4:$B$15,0),MATCH($E$1,Teams!$C$3:$J$3,0))</f>
        <v>Godiva B</v>
      </c>
    </row>
    <row r="76" spans="1:7">
      <c r="A76" s="1">
        <f>'Playing Schedule Div 1-6'!A125</f>
        <v>4</v>
      </c>
      <c r="B76" s="1" t="s">
        <v>2</v>
      </c>
      <c r="C76" s="1">
        <f>'Playing Schedule Div 1-6'!C125</f>
        <v>7</v>
      </c>
      <c r="D76" s="1"/>
      <c r="E76" t="str">
        <f ca="1">+INDEX(Teams!$C$4:$J$15,MATCH($A76,Teams!$B$4:$B$15,0),MATCH($E$1,Teams!$C$3:$J$3,0))</f>
        <v>Alvis A</v>
      </c>
      <c r="F76" t="s">
        <v>2</v>
      </c>
      <c r="G76" t="str">
        <f ca="1">+INDEX(Teams!$C$4:$J$15,MATCH($C76,Teams!$B$4:$B$15,0),MATCH($E$1,Teams!$C$3:$J$3,0))</f>
        <v>Ambleside F</v>
      </c>
    </row>
    <row r="77" spans="1:7">
      <c r="A77" s="1">
        <f>'Playing Schedule Div 1-6'!A126</f>
        <v>8</v>
      </c>
      <c r="B77" s="1" t="s">
        <v>2</v>
      </c>
      <c r="C77" s="1">
        <f>'Playing Schedule Div 1-6'!C126</f>
        <v>9</v>
      </c>
      <c r="D77" s="1"/>
      <c r="E77" t="str">
        <f ca="1">+INDEX(Teams!$C$4:$J$15,MATCH($A77,Teams!$B$4:$B$15,0),MATCH($E$1,Teams!$C$3:$J$3,0))</f>
        <v>Kersley A</v>
      </c>
      <c r="F77" t="s">
        <v>2</v>
      </c>
      <c r="G77" t="str">
        <f ca="1">+INDEX(Teams!$C$4:$J$15,MATCH($C77,Teams!$B$4:$B$15,0),MATCH($E$1,Teams!$C$3:$J$3,0))</f>
        <v>Stockton C</v>
      </c>
    </row>
    <row r="78" spans="1:7">
      <c r="A78" s="1"/>
      <c r="B78" s="1"/>
      <c r="C78" s="1"/>
      <c r="D78" s="1"/>
    </row>
    <row r="79" spans="1:7">
      <c r="A79" s="1" t="s">
        <v>13</v>
      </c>
      <c r="B79" s="1"/>
      <c r="C79" s="1"/>
      <c r="D79" s="1"/>
    </row>
    <row r="80" spans="1:7">
      <c r="A80" s="1">
        <f>'Playing Schedule Div 1-6'!A80</f>
        <v>4</v>
      </c>
      <c r="B80" s="1" t="s">
        <v>2</v>
      </c>
      <c r="C80" s="1">
        <f>'Playing Schedule Div 1-6'!C80</f>
        <v>1</v>
      </c>
      <c r="D80" s="1"/>
      <c r="E80" t="str">
        <f ca="1">+INDEX(Teams!$C$4:$J$15,MATCH($A80,Teams!$B$4:$B$15,0),MATCH($E$1,Teams!$C$3:$J$3,0))</f>
        <v>Alvis A</v>
      </c>
      <c r="F80" t="s">
        <v>2</v>
      </c>
      <c r="G80" t="str">
        <f ca="1">+INDEX(Teams!$C$4:$J$15,MATCH($C80,Teams!$B$4:$B$15,0),MATCH($E$1,Teams!$C$3:$J$3,0))</f>
        <v>Ambleside D</v>
      </c>
    </row>
    <row r="81" spans="1:7">
      <c r="A81" s="1">
        <f>'Playing Schedule Div 1-6'!A81</f>
        <v>2</v>
      </c>
      <c r="B81" s="1" t="s">
        <v>2</v>
      </c>
      <c r="C81" s="1">
        <f>'Playing Schedule Div 1-6'!C81</f>
        <v>7</v>
      </c>
      <c r="D81" s="1"/>
      <c r="E81" t="str">
        <f ca="1">+INDEX(Teams!$C$4:$J$15,MATCH($A81,Teams!$B$4:$B$15,0),MATCH($E$1,Teams!$C$3:$J$3,0))</f>
        <v>Ambleside E</v>
      </c>
      <c r="F81" t="s">
        <v>2</v>
      </c>
      <c r="G81" t="str">
        <f ca="1">+INDEX(Teams!$C$4:$J$15,MATCH($C81,Teams!$B$4:$B$15,0),MATCH($E$1,Teams!$C$3:$J$3,0))</f>
        <v>Ambleside F</v>
      </c>
    </row>
    <row r="82" spans="1:7">
      <c r="A82" s="1">
        <f>'Playing Schedule Div 1-6'!A82</f>
        <v>3</v>
      </c>
      <c r="B82" s="1" t="s">
        <v>2</v>
      </c>
      <c r="C82" s="1">
        <f>'Playing Schedule Div 1-6'!C82</f>
        <v>8</v>
      </c>
      <c r="D82" s="1"/>
      <c r="E82" t="str">
        <f ca="1">+INDEX(Teams!$C$4:$J$15,MATCH($A82,Teams!$B$4:$B$15,0),MATCH($E$1,Teams!$C$3:$J$3,0))</f>
        <v>Godiva B</v>
      </c>
      <c r="F82" t="s">
        <v>2</v>
      </c>
      <c r="G82" t="str">
        <f ca="1">+INDEX(Teams!$C$4:$J$15,MATCH($C82,Teams!$B$4:$B$15,0),MATCH($E$1,Teams!$C$3:$J$3,0))</f>
        <v>Kersley A</v>
      </c>
    </row>
    <row r="83" spans="1:7">
      <c r="A83" s="1">
        <f>'Playing Schedule Div 1-6'!A83</f>
        <v>5</v>
      </c>
      <c r="B83" s="1" t="s">
        <v>2</v>
      </c>
      <c r="C83" s="1">
        <f>'Playing Schedule Div 1-6'!C83</f>
        <v>9</v>
      </c>
      <c r="D83" s="1"/>
      <c r="E83" t="str">
        <f ca="1">+INDEX(Teams!$C$4:$J$15,MATCH($A83,Teams!$B$4:$B$15,0),MATCH($E$1,Teams!$C$3:$J$3,0))</f>
        <v>Whitnash</v>
      </c>
      <c r="F83" t="s">
        <v>2</v>
      </c>
      <c r="G83" t="str">
        <f ca="1">+INDEX(Teams!$C$4:$J$15,MATCH($C83,Teams!$B$4:$B$15,0),MATCH($E$1,Teams!$C$3:$J$3,0))</f>
        <v>Stockton C</v>
      </c>
    </row>
    <row r="84" spans="1:7">
      <c r="A84" s="1">
        <f>'Playing Schedule Div 1-6'!A84</f>
        <v>10</v>
      </c>
      <c r="B84" s="1" t="s">
        <v>2</v>
      </c>
      <c r="C84" s="1">
        <f>'Playing Schedule Div 1-6'!C84</f>
        <v>6</v>
      </c>
      <c r="D84" s="1"/>
      <c r="E84" t="str">
        <f ca="1">+INDEX(Teams!$C$4:$J$15,MATCH($A84,Teams!$B$4:$B$15,0),MATCH($E$1,Teams!$C$3:$J$3,0))</f>
        <v>Bulkington D</v>
      </c>
      <c r="F84" t="s">
        <v>2</v>
      </c>
      <c r="G84" t="str">
        <f ca="1">+INDEX(Teams!$C$4:$J$15,MATCH($C84,Teams!$B$4:$B$15,0),MATCH($E$1,Teams!$C$3:$J$3,0))</f>
        <v>Synergy C</v>
      </c>
    </row>
    <row r="85" spans="1:7">
      <c r="A85" s="1"/>
      <c r="B85" s="1"/>
      <c r="C85" s="1"/>
      <c r="D85" s="1"/>
    </row>
    <row r="86" spans="1:7">
      <c r="A86" s="1" t="s">
        <v>14</v>
      </c>
      <c r="B86" s="1"/>
      <c r="C86" s="1"/>
      <c r="D86" s="1"/>
    </row>
    <row r="87" spans="1:7">
      <c r="A87" s="1">
        <f>'Playing Schedule Div 1-6'!A87</f>
        <v>1</v>
      </c>
      <c r="B87" s="1" t="s">
        <v>2</v>
      </c>
      <c r="C87" s="1">
        <f>'Playing Schedule Div 1-6'!C87</f>
        <v>8</v>
      </c>
      <c r="D87" s="1"/>
      <c r="E87" t="str">
        <f ca="1">+INDEX(Teams!$C$4:$J$15,MATCH($A87,Teams!$B$4:$B$15,0),MATCH($E$1,Teams!$C$3:$J$3,0))</f>
        <v>Ambleside D</v>
      </c>
      <c r="F87" t="s">
        <v>2</v>
      </c>
      <c r="G87" t="str">
        <f ca="1">+INDEX(Teams!$C$4:$J$15,MATCH($C87,Teams!$B$4:$B$15,0),MATCH($E$1,Teams!$C$3:$J$3,0))</f>
        <v>Kersley A</v>
      </c>
    </row>
    <row r="88" spans="1:7">
      <c r="A88" s="1">
        <f>'Playing Schedule Div 1-6'!A88</f>
        <v>9</v>
      </c>
      <c r="B88" s="1" t="s">
        <v>2</v>
      </c>
      <c r="C88" s="1">
        <f>'Playing Schedule Div 1-6'!C88</f>
        <v>2</v>
      </c>
      <c r="D88" s="1"/>
      <c r="E88" t="str">
        <f ca="1">+INDEX(Teams!$C$4:$J$15,MATCH($A88,Teams!$B$4:$B$15,0),MATCH($E$1,Teams!$C$3:$J$3,0))</f>
        <v>Stockton C</v>
      </c>
      <c r="F88" t="s">
        <v>2</v>
      </c>
      <c r="G88" t="str">
        <f ca="1">+INDEX(Teams!$C$4:$J$15,MATCH($C88,Teams!$B$4:$B$15,0),MATCH($E$1,Teams!$C$3:$J$3,0))</f>
        <v>Ambleside E</v>
      </c>
    </row>
    <row r="89" spans="1:7">
      <c r="A89" s="1">
        <f>'Playing Schedule Div 1-6'!A89</f>
        <v>7</v>
      </c>
      <c r="B89" s="1" t="s">
        <v>2</v>
      </c>
      <c r="C89" s="1">
        <f>'Playing Schedule Div 1-6'!C89</f>
        <v>3</v>
      </c>
      <c r="D89" s="1"/>
      <c r="E89" t="str">
        <f ca="1">+INDEX(Teams!$C$4:$J$15,MATCH($A89,Teams!$B$4:$B$15,0),MATCH($E$1,Teams!$C$3:$J$3,0))</f>
        <v>Ambleside F</v>
      </c>
      <c r="F89" t="s">
        <v>2</v>
      </c>
      <c r="G89" t="str">
        <f ca="1">+INDEX(Teams!$C$4:$J$15,MATCH($C89,Teams!$B$4:$B$15,0),MATCH($E$1,Teams!$C$3:$J$3,0))</f>
        <v>Godiva B</v>
      </c>
    </row>
    <row r="90" spans="1:7">
      <c r="A90" s="1">
        <f>'Playing Schedule Div 1-6'!A90</f>
        <v>10</v>
      </c>
      <c r="B90" s="1" t="s">
        <v>2</v>
      </c>
      <c r="C90" s="1">
        <f>'Playing Schedule Div 1-6'!C90</f>
        <v>4</v>
      </c>
      <c r="D90" s="1"/>
      <c r="E90" t="str">
        <f ca="1">+INDEX(Teams!$C$4:$J$15,MATCH($A90,Teams!$B$4:$B$15,0),MATCH($E$1,Teams!$C$3:$J$3,0))</f>
        <v>Bulkington D</v>
      </c>
      <c r="F90" t="s">
        <v>2</v>
      </c>
      <c r="G90" t="str">
        <f ca="1">+INDEX(Teams!$C$4:$J$15,MATCH($C90,Teams!$B$4:$B$15,0),MATCH($E$1,Teams!$C$3:$J$3,0))</f>
        <v>Alvis A</v>
      </c>
    </row>
    <row r="91" spans="1:7">
      <c r="A91" s="1">
        <f>'Playing Schedule Div 1-6'!A91</f>
        <v>6</v>
      </c>
      <c r="B91" s="1" t="s">
        <v>2</v>
      </c>
      <c r="C91" s="1">
        <f>'Playing Schedule Div 1-6'!C91</f>
        <v>5</v>
      </c>
      <c r="D91" s="1"/>
      <c r="E91" t="str">
        <f ca="1">+INDEX(Teams!$C$4:$J$15,MATCH($A91,Teams!$B$4:$B$15,0),MATCH($E$1,Teams!$C$3:$J$3,0))</f>
        <v>Synergy C</v>
      </c>
      <c r="F91" t="s">
        <v>2</v>
      </c>
      <c r="G91" t="str">
        <f ca="1">+INDEX(Teams!$C$4:$J$15,MATCH($C91,Teams!$B$4:$B$15,0),MATCH($E$1,Teams!$C$3:$J$3,0))</f>
        <v>Whitnash</v>
      </c>
    </row>
    <row r="92" spans="1:7">
      <c r="A92" s="1"/>
      <c r="B92" s="1"/>
      <c r="C92" s="1"/>
      <c r="D92" s="1"/>
    </row>
    <row r="93" spans="1:7">
      <c r="A93" s="1" t="s">
        <v>15</v>
      </c>
      <c r="B93" s="1"/>
      <c r="C93" s="1"/>
      <c r="D93" s="1"/>
    </row>
    <row r="94" spans="1:7">
      <c r="A94" s="1">
        <f>'Playing Schedule Div 1-6'!A94</f>
        <v>1</v>
      </c>
      <c r="B94" s="1" t="s">
        <v>2</v>
      </c>
      <c r="C94" s="1">
        <f>'Playing Schedule Div 1-6'!C94</f>
        <v>5</v>
      </c>
      <c r="D94" s="1"/>
      <c r="E94" t="str">
        <f ca="1">+INDEX(Teams!$C$4:$J$15,MATCH($A94,Teams!$B$4:$B$15,0),MATCH($E$1,Teams!$C$3:$J$3,0))</f>
        <v>Ambleside D</v>
      </c>
      <c r="F94" t="s">
        <v>2</v>
      </c>
      <c r="G94" t="str">
        <f ca="1">+INDEX(Teams!$C$4:$J$15,MATCH($C94,Teams!$B$4:$B$15,0),MATCH($E$1,Teams!$C$3:$J$3,0))</f>
        <v>Whitnash</v>
      </c>
    </row>
    <row r="95" spans="1:7">
      <c r="A95" s="1">
        <f>'Playing Schedule Div 1-6'!A95</f>
        <v>8</v>
      </c>
      <c r="B95" s="1" t="s">
        <v>2</v>
      </c>
      <c r="C95" s="1">
        <f>'Playing Schedule Div 1-6'!C95</f>
        <v>2</v>
      </c>
      <c r="D95" s="1"/>
      <c r="E95" t="str">
        <f ca="1">+INDEX(Teams!$C$4:$J$15,MATCH($A95,Teams!$B$4:$B$15,0),MATCH($E$1,Teams!$C$3:$J$3,0))</f>
        <v>Kersley A</v>
      </c>
      <c r="F95" t="s">
        <v>2</v>
      </c>
      <c r="G95" t="str">
        <f ca="1">+INDEX(Teams!$C$4:$J$15,MATCH($C95,Teams!$B$4:$B$15,0),MATCH($E$1,Teams!$C$3:$J$3,0))</f>
        <v>Ambleside E</v>
      </c>
    </row>
    <row r="96" spans="1:7">
      <c r="A96" s="1">
        <f>'Playing Schedule Div 1-6'!A96</f>
        <v>3</v>
      </c>
      <c r="B96" s="1" t="s">
        <v>2</v>
      </c>
      <c r="C96" s="1">
        <f>'Playing Schedule Div 1-6'!C96</f>
        <v>10</v>
      </c>
      <c r="D96" s="1"/>
      <c r="E96" t="str">
        <f ca="1">+INDEX(Teams!$C$4:$J$15,MATCH($A96,Teams!$B$4:$B$15,0),MATCH($E$1,Teams!$C$3:$J$3,0))</f>
        <v>Godiva B</v>
      </c>
      <c r="F96" t="s">
        <v>2</v>
      </c>
      <c r="G96" t="str">
        <f ca="1">+INDEX(Teams!$C$4:$J$15,MATCH($C96,Teams!$B$4:$B$15,0),MATCH($E$1,Teams!$C$3:$J$3,0))</f>
        <v>Bulkington D</v>
      </c>
    </row>
    <row r="97" spans="1:7">
      <c r="A97" s="1">
        <f>'Playing Schedule Div 1-6'!A97</f>
        <v>4</v>
      </c>
      <c r="B97" s="1" t="s">
        <v>2</v>
      </c>
      <c r="C97" s="1">
        <f>'Playing Schedule Div 1-6'!C97</f>
        <v>6</v>
      </c>
      <c r="D97" s="1"/>
      <c r="E97" t="str">
        <f ca="1">+INDEX(Teams!$C$4:$J$15,MATCH($A97,Teams!$B$4:$B$15,0),MATCH($E$1,Teams!$C$3:$J$3,0))</f>
        <v>Alvis A</v>
      </c>
      <c r="F97" t="s">
        <v>2</v>
      </c>
      <c r="G97" t="str">
        <f ca="1">+INDEX(Teams!$C$4:$J$15,MATCH($C97,Teams!$B$4:$B$15,0),MATCH($E$1,Teams!$C$3:$J$3,0))</f>
        <v>Synergy C</v>
      </c>
    </row>
    <row r="98" spans="1:7">
      <c r="A98" s="1">
        <f>'Playing Schedule Div 1-6'!A98</f>
        <v>7</v>
      </c>
      <c r="B98" s="1" t="s">
        <v>2</v>
      </c>
      <c r="C98" s="1">
        <f>'Playing Schedule Div 1-6'!C98</f>
        <v>9</v>
      </c>
      <c r="D98" s="1"/>
      <c r="E98" t="str">
        <f ca="1">+INDEX(Teams!$C$4:$J$15,MATCH($A98,Teams!$B$4:$B$15,0),MATCH($E$1,Teams!$C$3:$J$3,0))</f>
        <v>Ambleside F</v>
      </c>
      <c r="F98" t="s">
        <v>2</v>
      </c>
      <c r="G98" t="str">
        <f ca="1">+INDEX(Teams!$C$4:$J$15,MATCH($C98,Teams!$B$4:$B$15,0),MATCH($E$1,Teams!$C$3:$J$3,0))</f>
        <v>Stockton C</v>
      </c>
    </row>
    <row r="99" spans="1:7">
      <c r="A99" s="1"/>
      <c r="B99" s="1"/>
      <c r="C99" s="1"/>
      <c r="D99" s="1"/>
    </row>
    <row r="100" spans="1:7">
      <c r="A100" s="1" t="s">
        <v>16</v>
      </c>
      <c r="B100" s="1"/>
      <c r="C100" s="1"/>
      <c r="D100" s="1"/>
    </row>
    <row r="101" spans="1:7">
      <c r="A101" s="1">
        <f>'Playing Schedule Div 1-6'!A101</f>
        <v>6</v>
      </c>
      <c r="B101" s="1" t="s">
        <v>2</v>
      </c>
      <c r="C101" s="1">
        <f>'Playing Schedule Div 1-6'!C101</f>
        <v>1</v>
      </c>
      <c r="D101" s="1"/>
      <c r="E101" t="str">
        <f ca="1">+INDEX(Teams!$C$4:$J$15,MATCH($A101,Teams!$B$4:$B$15,0),MATCH($E$1,Teams!$C$3:$J$3,0))</f>
        <v>Synergy C</v>
      </c>
      <c r="F101" t="s">
        <v>2</v>
      </c>
      <c r="G101" t="str">
        <f ca="1">+INDEX(Teams!$C$4:$J$15,MATCH($C101,Teams!$B$4:$B$15,0),MATCH($E$1,Teams!$C$3:$J$3,0))</f>
        <v>Ambleside D</v>
      </c>
    </row>
    <row r="102" spans="1:7">
      <c r="A102" s="1">
        <f>'Playing Schedule Div 1-6'!A102</f>
        <v>2</v>
      </c>
      <c r="B102" s="1" t="s">
        <v>2</v>
      </c>
      <c r="C102" s="1">
        <f>'Playing Schedule Div 1-6'!C102</f>
        <v>3</v>
      </c>
      <c r="D102" s="1"/>
      <c r="E102" t="str">
        <f ca="1">+INDEX(Teams!$C$4:$J$15,MATCH($A102,Teams!$B$4:$B$15,0),MATCH($E$1,Teams!$C$3:$J$3,0))</f>
        <v>Ambleside E</v>
      </c>
      <c r="F102" t="s">
        <v>2</v>
      </c>
      <c r="G102" t="str">
        <f ca="1">+INDEX(Teams!$C$4:$J$15,MATCH($C102,Teams!$B$4:$B$15,0),MATCH($E$1,Teams!$C$3:$J$3,0))</f>
        <v>Godiva B</v>
      </c>
    </row>
    <row r="103" spans="1:7">
      <c r="A103" s="1">
        <f>'Playing Schedule Div 1-6'!A103</f>
        <v>9</v>
      </c>
      <c r="B103" s="1" t="s">
        <v>2</v>
      </c>
      <c r="C103" s="1">
        <f>'Playing Schedule Div 1-6'!C103</f>
        <v>4</v>
      </c>
      <c r="D103" s="1"/>
      <c r="E103" t="str">
        <f ca="1">+INDEX(Teams!$C$4:$J$15,MATCH($A103,Teams!$B$4:$B$15,0),MATCH($E$1,Teams!$C$3:$J$3,0))</f>
        <v>Stockton C</v>
      </c>
      <c r="F103" t="s">
        <v>2</v>
      </c>
      <c r="G103" t="str">
        <f ca="1">+INDEX(Teams!$C$4:$J$15,MATCH($C103,Teams!$B$4:$B$15,0),MATCH($E$1,Teams!$C$3:$J$3,0))</f>
        <v>Alvis A</v>
      </c>
    </row>
    <row r="104" spans="1:7">
      <c r="A104" s="1">
        <f>'Playing Schedule Div 1-6'!A104</f>
        <v>5</v>
      </c>
      <c r="B104" s="1" t="s">
        <v>2</v>
      </c>
      <c r="C104" s="1">
        <f>'Playing Schedule Div 1-6'!C104</f>
        <v>10</v>
      </c>
      <c r="D104" s="1"/>
      <c r="E104" t="str">
        <f ca="1">+INDEX(Teams!$C$4:$J$15,MATCH($A104,Teams!$B$4:$B$15,0),MATCH($E$1,Teams!$C$3:$J$3,0))</f>
        <v>Whitnash</v>
      </c>
      <c r="F104" t="s">
        <v>2</v>
      </c>
      <c r="G104" t="str">
        <f ca="1">+INDEX(Teams!$C$4:$J$15,MATCH($C104,Teams!$B$4:$B$15,0),MATCH($E$1,Teams!$C$3:$J$3,0))</f>
        <v>Bulkington D</v>
      </c>
    </row>
    <row r="105" spans="1:7">
      <c r="A105" s="1">
        <f>'Playing Schedule Div 1-6'!A105</f>
        <v>8</v>
      </c>
      <c r="B105" s="1" t="s">
        <v>2</v>
      </c>
      <c r="C105" s="1">
        <f>'Playing Schedule Div 1-6'!C105</f>
        <v>7</v>
      </c>
      <c r="D105" s="1"/>
      <c r="E105" t="str">
        <f ca="1">+INDEX(Teams!$C$4:$J$15,MATCH($A105,Teams!$B$4:$B$15,0),MATCH($E$1,Teams!$C$3:$J$3,0))</f>
        <v>Kersley A</v>
      </c>
      <c r="F105" t="s">
        <v>2</v>
      </c>
      <c r="G105" t="str">
        <f ca="1">+INDEX(Teams!$C$4:$J$15,MATCH($C105,Teams!$B$4:$B$15,0),MATCH($E$1,Teams!$C$3:$J$3,0))</f>
        <v>Ambleside F</v>
      </c>
    </row>
    <row r="106" spans="1:7">
      <c r="A106" s="1"/>
      <c r="B106" s="1"/>
      <c r="C106" s="1"/>
      <c r="D106" s="1"/>
    </row>
    <row r="107" spans="1:7">
      <c r="A107" s="1" t="s">
        <v>17</v>
      </c>
      <c r="B107" s="1"/>
      <c r="C107" s="1"/>
      <c r="D107" s="1"/>
    </row>
    <row r="108" spans="1:7">
      <c r="A108" s="1">
        <f>'Playing Schedule Div 1-6'!A108</f>
        <v>1</v>
      </c>
      <c r="B108" s="1" t="s">
        <v>2</v>
      </c>
      <c r="C108" s="1">
        <f>'Playing Schedule Div 1-6'!C108</f>
        <v>3</v>
      </c>
      <c r="D108" s="1"/>
      <c r="E108" t="str">
        <f ca="1">+INDEX(Teams!$C$4:$J$15,MATCH($A108,Teams!$B$4:$B$15,0),MATCH($E$1,Teams!$C$3:$J$3,0))</f>
        <v>Ambleside D</v>
      </c>
      <c r="F108" t="s">
        <v>2</v>
      </c>
      <c r="G108" t="str">
        <f ca="1">+INDEX(Teams!$C$4:$J$15,MATCH($C108,Teams!$B$4:$B$15,0),MATCH($E$1,Teams!$C$3:$J$3,0))</f>
        <v>Godiva B</v>
      </c>
    </row>
    <row r="109" spans="1:7">
      <c r="A109" s="1">
        <f>'Playing Schedule Div 1-6'!A109</f>
        <v>4</v>
      </c>
      <c r="B109" s="1" t="s">
        <v>2</v>
      </c>
      <c r="C109" s="1">
        <f>'Playing Schedule Div 1-6'!C109</f>
        <v>2</v>
      </c>
      <c r="D109" s="1"/>
      <c r="E109" t="str">
        <f ca="1">+INDEX(Teams!$C$4:$J$15,MATCH($A109,Teams!$B$4:$B$15,0),MATCH($E$1,Teams!$C$3:$J$3,0))</f>
        <v>Alvis A</v>
      </c>
      <c r="F109" t="s">
        <v>2</v>
      </c>
      <c r="G109" t="str">
        <f ca="1">+INDEX(Teams!$C$4:$J$15,MATCH($C109,Teams!$B$4:$B$15,0),MATCH($E$1,Teams!$C$3:$J$3,0))</f>
        <v>Ambleside E</v>
      </c>
    </row>
    <row r="110" spans="1:7">
      <c r="A110" s="1">
        <f>'Playing Schedule Div 1-6'!A110</f>
        <v>7</v>
      </c>
      <c r="B110" s="1" t="s">
        <v>2</v>
      </c>
      <c r="C110" s="1">
        <f>'Playing Schedule Div 1-6'!C110</f>
        <v>5</v>
      </c>
      <c r="D110" s="1"/>
      <c r="E110" t="str">
        <f ca="1">+INDEX(Teams!$C$4:$J$15,MATCH($A110,Teams!$B$4:$B$15,0),MATCH($E$1,Teams!$C$3:$J$3,0))</f>
        <v>Ambleside F</v>
      </c>
      <c r="F110" t="s">
        <v>2</v>
      </c>
      <c r="G110" t="str">
        <f ca="1">+INDEX(Teams!$C$4:$J$15,MATCH($C110,Teams!$B$4:$B$15,0),MATCH($E$1,Teams!$C$3:$J$3,0))</f>
        <v>Whitnash</v>
      </c>
    </row>
    <row r="111" spans="1:7">
      <c r="A111" s="1">
        <f>'Playing Schedule Div 1-6'!A111</f>
        <v>6</v>
      </c>
      <c r="B111" s="1" t="s">
        <v>2</v>
      </c>
      <c r="C111" s="1">
        <f>'Playing Schedule Div 1-6'!C111</f>
        <v>8</v>
      </c>
      <c r="D111" s="1"/>
      <c r="E111" t="str">
        <f ca="1">+INDEX(Teams!$C$4:$J$15,MATCH($A111,Teams!$B$4:$B$15,0),MATCH($E$1,Teams!$C$3:$J$3,0))</f>
        <v>Synergy C</v>
      </c>
      <c r="F111" t="s">
        <v>2</v>
      </c>
      <c r="G111" t="str">
        <f ca="1">+INDEX(Teams!$C$4:$J$15,MATCH($C111,Teams!$B$4:$B$15,0),MATCH($E$1,Teams!$C$3:$J$3,0))</f>
        <v>Kersley A</v>
      </c>
    </row>
    <row r="112" spans="1:7">
      <c r="A112" s="1">
        <f>'Playing Schedule Div 1-6'!A112</f>
        <v>10</v>
      </c>
      <c r="B112" s="1" t="s">
        <v>2</v>
      </c>
      <c r="C112" s="1">
        <f>'Playing Schedule Div 1-6'!C112</f>
        <v>9</v>
      </c>
      <c r="D112" s="1"/>
      <c r="E112" t="str">
        <f ca="1">+INDEX(Teams!$C$4:$J$15,MATCH($A112,Teams!$B$4:$B$15,0),MATCH($E$1,Teams!$C$3:$J$3,0))</f>
        <v>Bulkington D</v>
      </c>
      <c r="F112" t="s">
        <v>2</v>
      </c>
      <c r="G112" t="str">
        <f ca="1">+INDEX(Teams!$C$4:$J$15,MATCH($C112,Teams!$B$4:$B$15,0),MATCH($E$1,Teams!$C$3:$J$3,0))</f>
        <v>Stockton C</v>
      </c>
    </row>
    <row r="113" spans="1:9">
      <c r="A113" s="1"/>
      <c r="B113" s="1"/>
      <c r="C113" s="1"/>
      <c r="D113" s="1"/>
    </row>
    <row r="114" spans="1:9" ht="15">
      <c r="A114" s="1" t="s">
        <v>18</v>
      </c>
      <c r="B114" s="1"/>
      <c r="C114" s="1"/>
      <c r="D114" s="1"/>
      <c r="I114" s="2"/>
    </row>
    <row r="115" spans="1:9">
      <c r="A115" s="1">
        <f>'Playing Schedule Div 1-6'!A115</f>
        <v>9</v>
      </c>
      <c r="B115" s="1" t="s">
        <v>2</v>
      </c>
      <c r="C115" s="1">
        <f>'Playing Schedule Div 1-6'!C115</f>
        <v>1</v>
      </c>
      <c r="D115" s="1"/>
      <c r="E115" t="str">
        <f ca="1">+INDEX(Teams!$C$4:$J$15,MATCH($A115,Teams!$B$4:$B$15,0),MATCH($E$1,Teams!$C$3:$J$3,0))</f>
        <v>Stockton C</v>
      </c>
      <c r="F115" t="s">
        <v>2</v>
      </c>
      <c r="G115" t="str">
        <f ca="1">+INDEX(Teams!$C$4:$J$15,MATCH($C115,Teams!$B$4:$B$15,0),MATCH($E$1,Teams!$C$3:$J$3,0))</f>
        <v>Ambleside D</v>
      </c>
    </row>
    <row r="116" spans="1:9">
      <c r="A116" s="1">
        <f>'Playing Schedule Div 1-6'!A116</f>
        <v>2</v>
      </c>
      <c r="B116" s="1" t="s">
        <v>2</v>
      </c>
      <c r="C116" s="1">
        <f>'Playing Schedule Div 1-6'!C116</f>
        <v>10</v>
      </c>
      <c r="D116" s="1"/>
      <c r="E116" t="str">
        <f ca="1">+INDEX(Teams!$C$4:$J$15,MATCH($A116,Teams!$B$4:$B$15,0),MATCH($E$1,Teams!$C$3:$J$3,0))</f>
        <v>Ambleside E</v>
      </c>
      <c r="F116" t="s">
        <v>2</v>
      </c>
      <c r="G116" t="str">
        <f ca="1">+INDEX(Teams!$C$4:$J$15,MATCH($C116,Teams!$B$4:$B$15,0),MATCH($E$1,Teams!$C$3:$J$3,0))</f>
        <v>Bulkington D</v>
      </c>
    </row>
    <row r="117" spans="1:9">
      <c r="A117" s="1">
        <f>'Playing Schedule Div 1-6'!A117</f>
        <v>3</v>
      </c>
      <c r="B117" s="1" t="s">
        <v>2</v>
      </c>
      <c r="C117" s="1">
        <f>'Playing Schedule Div 1-6'!C117</f>
        <v>4</v>
      </c>
      <c r="D117" s="1"/>
      <c r="E117" t="str">
        <f ca="1">+INDEX(Teams!$C$4:$J$15,MATCH($A117,Teams!$B$4:$B$15,0),MATCH($E$1,Teams!$C$3:$J$3,0))</f>
        <v>Godiva B</v>
      </c>
      <c r="F117" t="s">
        <v>2</v>
      </c>
      <c r="G117" t="str">
        <f ca="1">+INDEX(Teams!$C$4:$J$15,MATCH($C117,Teams!$B$4:$B$15,0),MATCH($E$1,Teams!$C$3:$J$3,0))</f>
        <v>Alvis A</v>
      </c>
    </row>
    <row r="118" spans="1:9">
      <c r="A118" s="1">
        <f>'Playing Schedule Div 1-6'!A118</f>
        <v>8</v>
      </c>
      <c r="B118" s="1" t="s">
        <v>2</v>
      </c>
      <c r="C118" s="1">
        <f>'Playing Schedule Div 1-6'!C118</f>
        <v>5</v>
      </c>
      <c r="D118" s="1"/>
      <c r="E118" t="str">
        <f ca="1">+INDEX(Teams!$C$4:$J$15,MATCH($A118,Teams!$B$4:$B$15,0),MATCH($E$1,Teams!$C$3:$J$3,0))</f>
        <v>Kersley A</v>
      </c>
      <c r="F118" t="s">
        <v>2</v>
      </c>
      <c r="G118" t="str">
        <f ca="1">+INDEX(Teams!$C$4:$J$15,MATCH($C118,Teams!$B$4:$B$15,0),MATCH($E$1,Teams!$C$3:$J$3,0))</f>
        <v>Whitnash</v>
      </c>
    </row>
    <row r="119" spans="1:9">
      <c r="A119" s="1">
        <f>'Playing Schedule Div 1-6'!A119</f>
        <v>7</v>
      </c>
      <c r="B119" s="1" t="s">
        <v>2</v>
      </c>
      <c r="C119" s="1">
        <f>'Playing Schedule Div 1-6'!C119</f>
        <v>6</v>
      </c>
      <c r="D119" s="1"/>
      <c r="E119" t="str">
        <f ca="1">+INDEX(Teams!$C$4:$J$15,MATCH($A119,Teams!$B$4:$B$15,0),MATCH($E$1,Teams!$C$3:$J$3,0))</f>
        <v>Ambleside F</v>
      </c>
      <c r="F119" t="s">
        <v>2</v>
      </c>
      <c r="G119" t="str">
        <f ca="1">+INDEX(Teams!$C$4:$J$15,MATCH($C119,Teams!$B$4:$B$15,0),MATCH($E$1,Teams!$C$3:$J$3,0))</f>
        <v>Synergy C</v>
      </c>
    </row>
    <row r="120" spans="1:9">
      <c r="A120" s="1"/>
      <c r="B120" s="1"/>
      <c r="C120" s="1"/>
      <c r="D120" s="1"/>
    </row>
    <row r="121" spans="1:9">
      <c r="A121" s="1" t="s">
        <v>19</v>
      </c>
      <c r="B121" s="1"/>
      <c r="C121" s="1"/>
      <c r="D121" s="1"/>
    </row>
    <row r="122" spans="1:9">
      <c r="A122" s="1">
        <f>'Playing Schedule Div 1-6'!A122</f>
        <v>1</v>
      </c>
      <c r="B122" s="1" t="s">
        <v>2</v>
      </c>
      <c r="C122" s="1">
        <f>'Playing Schedule Div 1-6'!C122</f>
        <v>10</v>
      </c>
      <c r="D122" s="1"/>
      <c r="E122" t="str">
        <f ca="1">+INDEX(Teams!$C$4:$J$15,MATCH($A122,Teams!$B$4:$B$15,0),MATCH($E$1,Teams!$C$3:$J$3,0))</f>
        <v>Ambleside D</v>
      </c>
      <c r="F122" t="s">
        <v>2</v>
      </c>
      <c r="G122" t="str">
        <f ca="1">+INDEX(Teams!$C$4:$J$15,MATCH($C122,Teams!$B$4:$B$15,0),MATCH($E$1,Teams!$C$3:$J$3,0))</f>
        <v>Bulkington D</v>
      </c>
    </row>
    <row r="123" spans="1:9">
      <c r="A123" s="1">
        <f>'Playing Schedule Div 1-6'!A123</f>
        <v>5</v>
      </c>
      <c r="B123" s="1" t="s">
        <v>2</v>
      </c>
      <c r="C123" s="1">
        <f>'Playing Schedule Div 1-6'!C123</f>
        <v>2</v>
      </c>
      <c r="D123" s="1"/>
      <c r="E123" t="str">
        <f ca="1">+INDEX(Teams!$C$4:$J$15,MATCH($A123,Teams!$B$4:$B$15,0),MATCH($E$1,Teams!$C$3:$J$3,0))</f>
        <v>Whitnash</v>
      </c>
      <c r="F123" t="s">
        <v>2</v>
      </c>
      <c r="G123" t="str">
        <f ca="1">+INDEX(Teams!$C$4:$J$15,MATCH($C123,Teams!$B$4:$B$15,0),MATCH($E$1,Teams!$C$3:$J$3,0))</f>
        <v>Ambleside E</v>
      </c>
    </row>
    <row r="124" spans="1:9">
      <c r="A124" s="1">
        <f>'Playing Schedule Div 1-6'!A124</f>
        <v>6</v>
      </c>
      <c r="B124" s="1" t="s">
        <v>2</v>
      </c>
      <c r="C124" s="1">
        <f>'Playing Schedule Div 1-6'!C124</f>
        <v>3</v>
      </c>
      <c r="D124" s="1"/>
      <c r="E124" t="str">
        <f ca="1">+INDEX(Teams!$C$4:$J$15,MATCH($A124,Teams!$B$4:$B$15,0),MATCH($E$1,Teams!$C$3:$J$3,0))</f>
        <v>Synergy C</v>
      </c>
      <c r="F124" t="s">
        <v>2</v>
      </c>
      <c r="G124" t="str">
        <f ca="1">+INDEX(Teams!$C$4:$J$15,MATCH($C124,Teams!$B$4:$B$15,0),MATCH($E$1,Teams!$C$3:$J$3,0))</f>
        <v>Godiva B</v>
      </c>
    </row>
    <row r="125" spans="1:9">
      <c r="A125" s="1">
        <f>'Playing Schedule Div 1-6'!A125</f>
        <v>4</v>
      </c>
      <c r="B125" s="1" t="s">
        <v>2</v>
      </c>
      <c r="C125" s="1">
        <f>'Playing Schedule Div 1-6'!C125</f>
        <v>7</v>
      </c>
      <c r="D125" s="1"/>
      <c r="E125" t="str">
        <f ca="1">+INDEX(Teams!$C$4:$J$15,MATCH($A125,Teams!$B$4:$B$15,0),MATCH($E$1,Teams!$C$3:$J$3,0))</f>
        <v>Alvis A</v>
      </c>
      <c r="F125" t="s">
        <v>2</v>
      </c>
      <c r="G125" t="str">
        <f ca="1">+INDEX(Teams!$C$4:$J$15,MATCH($C125,Teams!$B$4:$B$15,0),MATCH($E$1,Teams!$C$3:$J$3,0))</f>
        <v>Ambleside F</v>
      </c>
    </row>
    <row r="126" spans="1:9">
      <c r="A126" s="1">
        <f>'Playing Schedule Div 1-6'!A126</f>
        <v>8</v>
      </c>
      <c r="B126" s="1" t="s">
        <v>2</v>
      </c>
      <c r="C126" s="1">
        <f>'Playing Schedule Div 1-6'!C126</f>
        <v>9</v>
      </c>
      <c r="D126" s="1"/>
      <c r="E126" t="str">
        <f ca="1">+INDEX(Teams!$C$4:$J$15,MATCH($A126,Teams!$B$4:$B$15,0),MATCH($E$1,Teams!$C$3:$J$3,0))</f>
        <v>Kersley A</v>
      </c>
      <c r="F126" t="s">
        <v>2</v>
      </c>
      <c r="G126" t="str">
        <f ca="1">+INDEX(Teams!$C$4:$J$15,MATCH($C126,Teams!$B$4:$B$15,0),MATCH($E$1,Teams!$C$3:$J$3,0))</f>
        <v>Stockton 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Testing sheet</vt:lpstr>
      <vt:lpstr>Playing Schedule Div 1-6</vt:lpstr>
      <vt:lpstr>Playing Schedule Div 7</vt:lpstr>
      <vt:lpstr>Teams</vt:lpstr>
      <vt:lpstr>Premier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Div 7 B4 week 9</vt:lpstr>
      <vt:lpstr>Div 7 B4 week 9 2</vt:lpstr>
      <vt:lpstr>Div 7 B4 week 18</vt:lpstr>
      <vt:lpstr>Div 7 B4 week 18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Barlow</dc:creator>
  <cp:keywords/>
  <dc:description/>
  <cp:lastModifiedBy>Collett, Michelle</cp:lastModifiedBy>
  <cp:revision/>
  <dcterms:created xsi:type="dcterms:W3CDTF">2011-05-07T10:16:28Z</dcterms:created>
  <dcterms:modified xsi:type="dcterms:W3CDTF">2015-10-02T11:25:28Z</dcterms:modified>
</cp:coreProperties>
</file>